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120" windowHeight="7575" tabRatio="593" activeTab="0"/>
  </bookViews>
  <sheets>
    <sheet name="Quadro Geral" sheetId="1" r:id="rId1"/>
    <sheet name="Desempenho Master" sheetId="2" r:id="rId2"/>
    <sheet name="Desempenho Lights" sheetId="3" r:id="rId3"/>
  </sheets>
  <definedNames/>
  <calcPr fullCalcOnLoad="1"/>
</workbook>
</file>

<file path=xl/sharedStrings.xml><?xml version="1.0" encoding="utf-8"?>
<sst xmlns="http://schemas.openxmlformats.org/spreadsheetml/2006/main" count="211" uniqueCount="112">
  <si>
    <t>E</t>
  </si>
  <si>
    <t>T</t>
  </si>
  <si>
    <t>A</t>
  </si>
  <si>
    <t>S</t>
  </si>
  <si>
    <t>Piloto</t>
  </si>
  <si>
    <t>Cheg.</t>
  </si>
  <si>
    <t>Total</t>
  </si>
  <si>
    <t>André</t>
  </si>
  <si>
    <t>Sidnei</t>
  </si>
  <si>
    <t>Tristão</t>
  </si>
  <si>
    <t>Pts.</t>
  </si>
  <si>
    <t>Erico</t>
  </si>
  <si>
    <t>Play Kart</t>
  </si>
  <si>
    <t>Pit Stop</t>
  </si>
  <si>
    <t>Equipe</t>
  </si>
  <si>
    <t>Racing</t>
  </si>
  <si>
    <t>Luiz</t>
  </si>
  <si>
    <t>Irmãos</t>
  </si>
  <si>
    <t>Rocha</t>
  </si>
  <si>
    <t>Pelludus</t>
  </si>
  <si>
    <t>Jorge</t>
  </si>
  <si>
    <t>Tiago</t>
  </si>
  <si>
    <t>Zero</t>
  </si>
  <si>
    <t>Tortugas</t>
  </si>
  <si>
    <t>Team</t>
  </si>
  <si>
    <t>Claudio</t>
  </si>
  <si>
    <t>Pontos</t>
  </si>
  <si>
    <t>Equipiniko</t>
  </si>
  <si>
    <t>Rodrigo</t>
  </si>
  <si>
    <t>P</t>
  </si>
  <si>
    <t>Peso</t>
  </si>
  <si>
    <t xml:space="preserve">Racing </t>
  </si>
  <si>
    <t>Obs</t>
  </si>
  <si>
    <t>Aldeia da Serra</t>
  </si>
  <si>
    <t>Tortugas Team</t>
  </si>
  <si>
    <t>mv = melhor volta</t>
  </si>
  <si>
    <t xml:space="preserve">Des </t>
  </si>
  <si>
    <t>carte</t>
  </si>
  <si>
    <t xml:space="preserve">Pé de </t>
  </si>
  <si>
    <t>Breque</t>
  </si>
  <si>
    <t>Hot</t>
  </si>
  <si>
    <t>Wheels</t>
  </si>
  <si>
    <t>Macacos</t>
  </si>
  <si>
    <t>Velozes</t>
  </si>
  <si>
    <t>sc = sem camisa (-5)</t>
  </si>
  <si>
    <t>ps = piloto substituto (-5)</t>
  </si>
  <si>
    <t xml:space="preserve">Adilson </t>
  </si>
  <si>
    <t xml:space="preserve">     Categoria Lights</t>
  </si>
  <si>
    <t xml:space="preserve">     Categoria Master</t>
  </si>
  <si>
    <t>Jaguaré</t>
  </si>
  <si>
    <t xml:space="preserve">Pit Stop </t>
  </si>
  <si>
    <t>Renato</t>
  </si>
  <si>
    <t>Paulo</t>
  </si>
  <si>
    <t>Marco</t>
  </si>
  <si>
    <t>Ari</t>
  </si>
  <si>
    <t>Robinson</t>
  </si>
  <si>
    <t>Luiz Henrique</t>
  </si>
  <si>
    <t>Alisson</t>
  </si>
  <si>
    <t>Fabio Gomes</t>
  </si>
  <si>
    <t>Denis</t>
  </si>
  <si>
    <t>Impossível?</t>
  </si>
  <si>
    <t>Scuderia</t>
  </si>
  <si>
    <t>Fusclarem</t>
  </si>
  <si>
    <t>Diego</t>
  </si>
  <si>
    <t>Osvaldo</t>
  </si>
  <si>
    <t>Fred</t>
  </si>
  <si>
    <t>Alexandre Lopes</t>
  </si>
  <si>
    <t>Leonardo</t>
  </si>
  <si>
    <t>Julio</t>
  </si>
  <si>
    <t>Granja Viana</t>
  </si>
  <si>
    <t>15/Jun 15:00h</t>
  </si>
  <si>
    <t>19/Out 16:00h</t>
  </si>
  <si>
    <t>14/Set 16:00h</t>
  </si>
  <si>
    <t>15/Jun 16:00h</t>
  </si>
  <si>
    <t>14/Set 15:00h</t>
  </si>
  <si>
    <t>19/Out 15:00h</t>
  </si>
  <si>
    <t>Campeonato PANGARÉ de Kart - Sétima rodada</t>
  </si>
  <si>
    <t>Os</t>
  </si>
  <si>
    <t>Condenados</t>
  </si>
  <si>
    <t>&amp; Viola</t>
  </si>
  <si>
    <t>Roda</t>
  </si>
  <si>
    <t>Tristão Racing</t>
  </si>
  <si>
    <t>Irmãos Rocha</t>
  </si>
  <si>
    <t>Equipe Zero</t>
  </si>
  <si>
    <t>Macacos Velozes</t>
  </si>
  <si>
    <t>Hot Wheels</t>
  </si>
  <si>
    <t>Roda &amp; Viola</t>
  </si>
  <si>
    <t>Os Condenados</t>
  </si>
  <si>
    <t>24/Ago  16:00h</t>
  </si>
  <si>
    <t>18/Mai  15:00h</t>
  </si>
  <si>
    <t>18/Mai  16:30h</t>
  </si>
  <si>
    <t>13/Jul 18:40h</t>
  </si>
  <si>
    <t>13/Jul 18:00h</t>
  </si>
  <si>
    <t>24/Ago  17:00h</t>
  </si>
  <si>
    <t>Miguel</t>
  </si>
  <si>
    <t>Nelson</t>
  </si>
  <si>
    <t>Narrows</t>
  </si>
  <si>
    <t>sc</t>
  </si>
  <si>
    <t>mv</t>
  </si>
  <si>
    <t>-</t>
  </si>
  <si>
    <t>ps</t>
  </si>
  <si>
    <t>Christiano N</t>
  </si>
  <si>
    <t>Cristiano F</t>
  </si>
  <si>
    <t>Braço Duro</t>
  </si>
  <si>
    <t>Marcelo</t>
  </si>
  <si>
    <t>ps/mv</t>
  </si>
  <si>
    <t>Braço Duro Racing</t>
  </si>
  <si>
    <t>George</t>
  </si>
  <si>
    <t xml:space="preserve">Pelludus Racing </t>
  </si>
  <si>
    <t>Pé de Breque</t>
  </si>
  <si>
    <t/>
  </si>
  <si>
    <r>
      <t xml:space="preserve">Pit </t>
    </r>
    <r>
      <rPr>
        <b/>
        <u val="single"/>
        <sz val="10"/>
        <color indexed="55"/>
        <rFont val="Arial"/>
        <family val="2"/>
      </rPr>
      <t>Stop</t>
    </r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</si>
</sst>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_);\(&quot;R$&quot;#,##0\)"/>
    <numFmt numFmtId="171" formatCode="&quot;R$&quot;#,##0_);[Red]\(&quot;R$&quot;#,##0\)"/>
    <numFmt numFmtId="172" formatCode="&quot;R$&quot;#,##0.00_);\(&quot;R$&quot;#,##0.00\)"/>
    <numFmt numFmtId="173" formatCode="&quot;R$&quot;#,##0.00_);[Red]\(&quot;R$&quot;#,##0.00\)"/>
    <numFmt numFmtId="174" formatCode="_(&quot;R$&quot;* #,##0_);_(&quot;R$&quot;* \(#,##0\);_(&quot;R$&quot;* &quot;-&quot;_);_(@_)"/>
    <numFmt numFmtId="175" formatCode="_(&quot;R$&quot;* #,##0.00_);_(&quot;R$&quot;* \(#,##0.00\);_(&quot;R$&quot;* &quot;-&quot;??_);_(@_)"/>
    <numFmt numFmtId="176" formatCode="&quot;R$&quot;\ #,##0;&quot;R$&quot;\ \-#,##0"/>
    <numFmt numFmtId="177" formatCode="&quot;R$&quot;\ #,##0;[Red]&quot;R$&quot;\ \-#,##0"/>
    <numFmt numFmtId="178" formatCode="&quot;R$&quot;\ #,##0.00;&quot;R$&quot;\ \-#,##0.00"/>
    <numFmt numFmtId="179" formatCode="&quot;R$&quot;\ #,##0.00;[Red]&quot;R$&quot;\ \-#,##0.00"/>
    <numFmt numFmtId="180" formatCode="_ &quot;R$&quot;\ * #,##0_ ;_ &quot;R$&quot;\ * \-#,##0_ ;_ &quot;R$&quot;\ * &quot;-&quot;_ ;_ @_ "/>
    <numFmt numFmtId="181" formatCode="_ * #,##0_ ;_ * \-#,##0_ ;_ * &quot;-&quot;_ ;_ @_ "/>
    <numFmt numFmtId="182" formatCode="_ &quot;R$&quot;\ * #,##0.00_ ;_ &quot;R$&quot;\ * \-#,##0.00_ ;_ &quot;R$&quot;\ * &quot;-&quot;??_ ;_ @_ "/>
    <numFmt numFmtId="183" formatCode="_ * #,##0.00_ ;_ * \-#,##0.00_ ;_ * &quot;-&quot;??_ ;_ @_ "/>
    <numFmt numFmtId="184" formatCode="00000"/>
    <numFmt numFmtId="185" formatCode="0.0"/>
    <numFmt numFmtId="186" formatCode="d\ mmmm\,\ yyyy"/>
  </numFmts>
  <fonts count="21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6"/>
      <color indexed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0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0"/>
      <color indexed="55"/>
      <name val="Arial"/>
      <family val="2"/>
    </font>
    <font>
      <b/>
      <sz val="14"/>
      <color indexed="9"/>
      <name val="Arial"/>
      <family val="2"/>
    </font>
    <font>
      <b/>
      <i/>
      <sz val="12"/>
      <name val="Arial"/>
      <family val="2"/>
    </font>
    <font>
      <b/>
      <sz val="12"/>
      <name val="Arial"/>
      <family val="0"/>
    </font>
    <font>
      <b/>
      <sz val="10.25"/>
      <name val="Arial"/>
      <family val="2"/>
    </font>
    <font>
      <sz val="15.5"/>
      <name val="Arial"/>
      <family val="0"/>
    </font>
    <font>
      <sz val="11"/>
      <name val="Arial"/>
      <family val="0"/>
    </font>
    <font>
      <sz val="9"/>
      <name val="Arial"/>
      <family val="2"/>
    </font>
    <font>
      <sz val="10"/>
      <color indexed="55"/>
      <name val="Arial"/>
      <family val="2"/>
    </font>
    <font>
      <b/>
      <u val="single"/>
      <sz val="10"/>
      <color indexed="5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5" fillId="10" borderId="5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0" fontId="4" fillId="10" borderId="0" xfId="0" applyFont="1" applyFill="1" applyBorder="1" applyAlignment="1">
      <alignment horizontal="center"/>
    </xf>
    <xf numFmtId="0" fontId="0" fillId="11" borderId="8" xfId="0" applyFont="1" applyFill="1" applyBorder="1" applyAlignment="1">
      <alignment horizontal="center"/>
    </xf>
    <xf numFmtId="0" fontId="0" fillId="11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5" fillId="10" borderId="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12" borderId="14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1" fillId="11" borderId="15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1" fillId="11" borderId="18" xfId="0" applyFont="1" applyFill="1" applyBorder="1" applyAlignment="1">
      <alignment horizontal="center"/>
    </xf>
    <xf numFmtId="0" fontId="1" fillId="11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5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right"/>
    </xf>
    <xf numFmtId="0" fontId="1" fillId="2" borderId="26" xfId="0" applyFont="1" applyFill="1" applyBorder="1" applyAlignment="1">
      <alignment horizontal="left"/>
    </xf>
    <xf numFmtId="0" fontId="0" fillId="5" borderId="27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5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5" borderId="31" xfId="0" applyFont="1" applyFill="1" applyBorder="1" applyAlignment="1" quotePrefix="1">
      <alignment horizontal="center"/>
    </xf>
    <xf numFmtId="0" fontId="0" fillId="5" borderId="29" xfId="0" applyFont="1" applyFill="1" applyBorder="1" applyAlignment="1" quotePrefix="1">
      <alignment horizontal="center"/>
    </xf>
    <xf numFmtId="0" fontId="1" fillId="5" borderId="26" xfId="0" applyFont="1" applyFill="1" applyBorder="1" applyAlignment="1">
      <alignment horizontal="right"/>
    </xf>
    <xf numFmtId="0" fontId="2" fillId="4" borderId="14" xfId="0" applyFont="1" applyFill="1" applyBorder="1" applyAlignment="1">
      <alignment horizontal="left"/>
    </xf>
    <xf numFmtId="0" fontId="0" fillId="5" borderId="21" xfId="0" applyFont="1" applyFill="1" applyBorder="1" applyAlignment="1" quotePrefix="1">
      <alignment horizontal="center"/>
    </xf>
    <xf numFmtId="0" fontId="0" fillId="5" borderId="23" xfId="0" applyFont="1" applyFill="1" applyBorder="1" applyAlignment="1" quotePrefix="1">
      <alignment horizontal="center"/>
    </xf>
    <xf numFmtId="0" fontId="1" fillId="5" borderId="14" xfId="0" applyFont="1" applyFill="1" applyBorder="1" applyAlignment="1">
      <alignment horizontal="right"/>
    </xf>
    <xf numFmtId="0" fontId="2" fillId="4" borderId="26" xfId="0" applyFont="1" applyFill="1" applyBorder="1" applyAlignment="1">
      <alignment horizontal="left"/>
    </xf>
    <xf numFmtId="0" fontId="0" fillId="5" borderId="28" xfId="0" applyFont="1" applyFill="1" applyBorder="1" applyAlignment="1" quotePrefix="1">
      <alignment horizontal="center"/>
    </xf>
    <xf numFmtId="0" fontId="2" fillId="13" borderId="14" xfId="0" applyFont="1" applyFill="1" applyBorder="1" applyAlignment="1">
      <alignment horizontal="left"/>
    </xf>
    <xf numFmtId="0" fontId="2" fillId="13" borderId="26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/>
    </xf>
    <xf numFmtId="0" fontId="1" fillId="6" borderId="26" xfId="0" applyFont="1" applyFill="1" applyBorder="1" applyAlignment="1">
      <alignment horizontal="left"/>
    </xf>
    <xf numFmtId="0" fontId="0" fillId="5" borderId="12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left"/>
    </xf>
    <xf numFmtId="0" fontId="0" fillId="5" borderId="33" xfId="0" applyFont="1" applyFill="1" applyBorder="1" applyAlignment="1">
      <alignment horizontal="center"/>
    </xf>
    <xf numFmtId="0" fontId="0" fillId="5" borderId="34" xfId="0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0" fillId="5" borderId="37" xfId="0" applyFont="1" applyFill="1" applyBorder="1" applyAlignment="1" quotePrefix="1">
      <alignment horizontal="center"/>
    </xf>
    <xf numFmtId="0" fontId="1" fillId="2" borderId="38" xfId="0" applyFont="1" applyFill="1" applyBorder="1" applyAlignment="1">
      <alignment horizontal="center"/>
    </xf>
    <xf numFmtId="0" fontId="0" fillId="5" borderId="37" xfId="0" applyFont="1" applyFill="1" applyBorder="1" applyAlignment="1">
      <alignment horizontal="center"/>
    </xf>
    <xf numFmtId="0" fontId="0" fillId="5" borderId="34" xfId="0" applyFont="1" applyFill="1" applyBorder="1" applyAlignment="1" quotePrefix="1">
      <alignment horizontal="center"/>
    </xf>
    <xf numFmtId="0" fontId="1" fillId="5" borderId="7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0" fillId="5" borderId="20" xfId="0" applyFont="1" applyFill="1" applyBorder="1" applyAlignment="1" quotePrefix="1">
      <alignment horizontal="center"/>
    </xf>
    <xf numFmtId="0" fontId="1" fillId="5" borderId="26" xfId="0" applyFont="1" applyFill="1" applyBorder="1" applyAlignment="1">
      <alignment horizontal="left"/>
    </xf>
    <xf numFmtId="0" fontId="1" fillId="2" borderId="32" xfId="0" applyFont="1" applyFill="1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10" borderId="5" xfId="0" applyFont="1" applyFill="1" applyBorder="1" applyAlignment="1">
      <alignment horizontal="center"/>
    </xf>
    <xf numFmtId="0" fontId="0" fillId="10" borderId="6" xfId="0" applyFont="1" applyFill="1" applyBorder="1" applyAlignment="1">
      <alignment horizontal="center"/>
    </xf>
    <xf numFmtId="0" fontId="0" fillId="10" borderId="7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0" fillId="10" borderId="13" xfId="0" applyFont="1" applyFill="1" applyBorder="1" applyAlignment="1">
      <alignment horizontal="center"/>
    </xf>
    <xf numFmtId="0" fontId="1" fillId="11" borderId="26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25" xfId="0" applyFont="1" applyFill="1" applyBorder="1" applyAlignment="1">
      <alignment horizontal="center"/>
    </xf>
    <xf numFmtId="0" fontId="0" fillId="5" borderId="39" xfId="0" applyFont="1" applyFill="1" applyBorder="1" applyAlignment="1">
      <alignment horizontal="center"/>
    </xf>
    <xf numFmtId="0" fontId="0" fillId="5" borderId="4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left"/>
    </xf>
    <xf numFmtId="0" fontId="1" fillId="8" borderId="26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left"/>
    </xf>
    <xf numFmtId="0" fontId="2" fillId="7" borderId="26" xfId="0" applyFont="1" applyFill="1" applyBorder="1" applyAlignment="1">
      <alignment horizontal="left"/>
    </xf>
    <xf numFmtId="0" fontId="2" fillId="9" borderId="14" xfId="0" applyFont="1" applyFill="1" applyBorder="1" applyAlignment="1">
      <alignment horizontal="left"/>
    </xf>
    <xf numFmtId="0" fontId="2" fillId="9" borderId="26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6" fontId="6" fillId="5" borderId="0" xfId="0" applyNumberFormat="1" applyFont="1" applyFill="1" applyBorder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6" fillId="5" borderId="0" xfId="0" applyFont="1" applyFill="1" applyBorder="1" applyAlignment="1" quotePrefix="1">
      <alignment/>
    </xf>
    <xf numFmtId="14" fontId="6" fillId="5" borderId="0" xfId="0" applyNumberFormat="1" applyFont="1" applyFill="1" applyBorder="1" applyAlignment="1">
      <alignment horizontal="left"/>
    </xf>
    <xf numFmtId="0" fontId="6" fillId="5" borderId="0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5" borderId="6" xfId="0" applyFont="1" applyFill="1" applyBorder="1" applyAlignment="1" quotePrefix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 quotePrefix="1">
      <alignment horizontal="center"/>
    </xf>
    <xf numFmtId="0" fontId="0" fillId="5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 quotePrefix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5" xfId="0" applyFont="1" applyFill="1" applyBorder="1" applyAlignment="1" quotePrefix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12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center"/>
    </xf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 applyAlignment="1" quotePrefix="1">
      <alignment horizontal="center"/>
    </xf>
    <xf numFmtId="0" fontId="0" fillId="5" borderId="12" xfId="0" applyFont="1" applyFill="1" applyBorder="1" applyAlignment="1" quotePrefix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0" fillId="5" borderId="17" xfId="0" applyFont="1" applyFill="1" applyBorder="1" applyAlignment="1" quotePrefix="1">
      <alignment horizontal="center"/>
    </xf>
    <xf numFmtId="0" fontId="0" fillId="5" borderId="41" xfId="0" applyFont="1" applyFill="1" applyBorder="1" applyAlignment="1" quotePrefix="1">
      <alignment horizontal="center"/>
    </xf>
    <xf numFmtId="0" fontId="0" fillId="5" borderId="17" xfId="0" applyFont="1" applyFill="1" applyBorder="1" applyAlignment="1">
      <alignment horizontal="center"/>
    </xf>
    <xf numFmtId="0" fontId="0" fillId="5" borderId="4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7" xfId="0" applyFont="1" applyFill="1" applyBorder="1" applyAlignment="1" quotePrefix="1">
      <alignment horizontal="center"/>
    </xf>
    <xf numFmtId="0" fontId="1" fillId="2" borderId="42" xfId="0" applyFont="1" applyFill="1" applyBorder="1" applyAlignment="1">
      <alignment horizontal="center"/>
    </xf>
    <xf numFmtId="0" fontId="0" fillId="5" borderId="2" xfId="0" applyFont="1" applyFill="1" applyBorder="1" applyAlignment="1" quotePrefix="1">
      <alignment horizontal="center"/>
    </xf>
    <xf numFmtId="0" fontId="1" fillId="2" borderId="2" xfId="0" applyFont="1" applyFill="1" applyBorder="1" applyAlignment="1" quotePrefix="1">
      <alignment horizontal="center"/>
    </xf>
    <xf numFmtId="0" fontId="0" fillId="5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5" borderId="27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9" xfId="0" applyFont="1" applyFill="1" applyBorder="1" applyAlignment="1" quotePrefix="1">
      <alignment horizontal="center"/>
    </xf>
    <xf numFmtId="0" fontId="1" fillId="2" borderId="43" xfId="0" applyFont="1" applyFill="1" applyBorder="1" applyAlignment="1">
      <alignment horizontal="center"/>
    </xf>
    <xf numFmtId="0" fontId="0" fillId="5" borderId="1" xfId="0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0" fontId="0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5" borderId="19" xfId="0" applyFont="1" applyFill="1" applyBorder="1" applyAlignment="1" quotePrefix="1">
      <alignment horizontal="center"/>
    </xf>
    <xf numFmtId="0" fontId="0" fillId="5" borderId="1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11" borderId="14" xfId="0" applyFont="1" applyFill="1" applyBorder="1" applyAlignment="1">
      <alignment horizontal="left"/>
    </xf>
    <xf numFmtId="0" fontId="1" fillId="11" borderId="7" xfId="0" applyFont="1" applyFill="1" applyBorder="1" applyAlignment="1">
      <alignment horizontal="left"/>
    </xf>
    <xf numFmtId="0" fontId="1" fillId="11" borderId="26" xfId="0" applyFont="1" applyFill="1" applyBorder="1" applyAlignment="1">
      <alignment horizontal="left"/>
    </xf>
    <xf numFmtId="0" fontId="1" fillId="11" borderId="4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14" borderId="14" xfId="0" applyFont="1" applyFill="1" applyBorder="1" applyAlignment="1">
      <alignment horizontal="left"/>
    </xf>
    <xf numFmtId="0" fontId="2" fillId="14" borderId="43" xfId="0" applyFont="1" applyFill="1" applyBorder="1" applyAlignment="1">
      <alignment horizontal="left"/>
    </xf>
    <xf numFmtId="0" fontId="2" fillId="14" borderId="26" xfId="0" applyFont="1" applyFill="1" applyBorder="1" applyAlignment="1">
      <alignment horizontal="left"/>
    </xf>
    <xf numFmtId="0" fontId="2" fillId="14" borderId="4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2" fillId="9" borderId="43" xfId="0" applyFont="1" applyFill="1" applyBorder="1" applyAlignment="1">
      <alignment horizontal="left"/>
    </xf>
    <xf numFmtId="0" fontId="2" fillId="9" borderId="13" xfId="0" applyFont="1" applyFill="1" applyBorder="1" applyAlignment="1">
      <alignment horizontal="left"/>
    </xf>
    <xf numFmtId="0" fontId="1" fillId="5" borderId="39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16" fontId="6" fillId="5" borderId="44" xfId="0" applyNumberFormat="1" applyFont="1" applyFill="1" applyBorder="1" applyAlignment="1" quotePrefix="1">
      <alignment horizontal="left"/>
    </xf>
    <xf numFmtId="14" fontId="6" fillId="5" borderId="44" xfId="0" applyNumberFormat="1" applyFont="1" applyFill="1" applyBorder="1" applyAlignment="1">
      <alignment horizontal="left"/>
    </xf>
    <xf numFmtId="16" fontId="11" fillId="5" borderId="44" xfId="0" applyNumberFormat="1" applyFont="1" applyFill="1" applyBorder="1" applyAlignment="1" quotePrefix="1">
      <alignment horizontal="left"/>
    </xf>
    <xf numFmtId="0" fontId="11" fillId="5" borderId="44" xfId="0" applyFont="1" applyFill="1" applyBorder="1" applyAlignment="1">
      <alignment horizontal="left"/>
    </xf>
    <xf numFmtId="0" fontId="0" fillId="0" borderId="1" xfId="0" applyFont="1" applyFill="1" applyBorder="1" applyAlignment="1" quotePrefix="1">
      <alignment horizontal="center"/>
    </xf>
    <xf numFmtId="0" fontId="0" fillId="0" borderId="2" xfId="0" applyFont="1" applyFill="1" applyBorder="1" applyAlignment="1" quotePrefix="1">
      <alignment horizontal="center"/>
    </xf>
    <xf numFmtId="0" fontId="2" fillId="15" borderId="14" xfId="0" applyFont="1" applyFill="1" applyBorder="1" applyAlignment="1">
      <alignment horizontal="left"/>
    </xf>
    <xf numFmtId="0" fontId="2" fillId="15" borderId="43" xfId="0" applyFont="1" applyFill="1" applyBorder="1" applyAlignment="1">
      <alignment horizontal="left"/>
    </xf>
    <xf numFmtId="0" fontId="2" fillId="15" borderId="26" xfId="0" applyFont="1" applyFill="1" applyBorder="1" applyAlignment="1">
      <alignment horizontal="left"/>
    </xf>
    <xf numFmtId="0" fontId="2" fillId="15" borderId="42" xfId="0" applyFont="1" applyFill="1" applyBorder="1" applyAlignment="1">
      <alignment horizontal="left"/>
    </xf>
    <xf numFmtId="0" fontId="5" fillId="15" borderId="1" xfId="0" applyFont="1" applyFill="1" applyBorder="1" applyAlignment="1">
      <alignment horizontal="center"/>
    </xf>
    <xf numFmtId="0" fontId="5" fillId="15" borderId="19" xfId="0" applyFont="1" applyFill="1" applyBorder="1" applyAlignment="1" quotePrefix="1">
      <alignment horizontal="center"/>
    </xf>
    <xf numFmtId="0" fontId="5" fillId="15" borderId="21" xfId="0" applyFont="1" applyFill="1" applyBorder="1" applyAlignment="1">
      <alignment horizontal="center"/>
    </xf>
    <xf numFmtId="0" fontId="2" fillId="15" borderId="43" xfId="0" applyFont="1" applyFill="1" applyBorder="1" applyAlignment="1">
      <alignment horizontal="center"/>
    </xf>
    <xf numFmtId="0" fontId="5" fillId="15" borderId="21" xfId="0" applyFont="1" applyFill="1" applyBorder="1" applyAlignment="1" quotePrefix="1">
      <alignment horizontal="center"/>
    </xf>
    <xf numFmtId="0" fontId="2" fillId="15" borderId="43" xfId="0" applyFont="1" applyFill="1" applyBorder="1" applyAlignment="1" quotePrefix="1">
      <alignment horizontal="center"/>
    </xf>
    <xf numFmtId="0" fontId="5" fillId="15" borderId="1" xfId="0" applyFont="1" applyFill="1" applyBorder="1" applyAlignment="1" quotePrefix="1">
      <alignment horizontal="center"/>
    </xf>
    <xf numFmtId="0" fontId="2" fillId="15" borderId="1" xfId="0" applyFont="1" applyFill="1" applyBorder="1" applyAlignment="1" quotePrefix="1">
      <alignment horizontal="center"/>
    </xf>
    <xf numFmtId="0" fontId="5" fillId="15" borderId="19" xfId="0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2" fillId="15" borderId="14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right"/>
    </xf>
    <xf numFmtId="0" fontId="5" fillId="15" borderId="14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5" fillId="15" borderId="27" xfId="0" applyFont="1" applyFill="1" applyBorder="1" applyAlignment="1" quotePrefix="1">
      <alignment horizontal="center"/>
    </xf>
    <xf numFmtId="0" fontId="5" fillId="15" borderId="29" xfId="0" applyFont="1" applyFill="1" applyBorder="1" applyAlignment="1" quotePrefix="1">
      <alignment horizontal="center"/>
    </xf>
    <xf numFmtId="0" fontId="2" fillId="15" borderId="42" xfId="0" applyFont="1" applyFill="1" applyBorder="1" applyAlignment="1">
      <alignment horizontal="center"/>
    </xf>
    <xf numFmtId="0" fontId="2" fillId="15" borderId="42" xfId="0" applyFont="1" applyFill="1" applyBorder="1" applyAlignment="1" quotePrefix="1">
      <alignment horizontal="center"/>
    </xf>
    <xf numFmtId="0" fontId="5" fillId="15" borderId="2" xfId="0" applyFont="1" applyFill="1" applyBorder="1" applyAlignment="1" quotePrefix="1">
      <alignment horizontal="center"/>
    </xf>
    <xf numFmtId="0" fontId="2" fillId="15" borderId="2" xfId="0" applyFont="1" applyFill="1" applyBorder="1" applyAlignment="1" quotePrefix="1">
      <alignment horizontal="center"/>
    </xf>
    <xf numFmtId="0" fontId="5" fillId="15" borderId="27" xfId="0" applyFont="1" applyFill="1" applyBorder="1" applyAlignment="1">
      <alignment horizontal="center"/>
    </xf>
    <xf numFmtId="0" fontId="5" fillId="15" borderId="29" xfId="0" applyFont="1" applyFill="1" applyBorder="1" applyAlignment="1">
      <alignment horizontal="center"/>
    </xf>
    <xf numFmtId="0" fontId="2" fillId="15" borderId="2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center"/>
    </xf>
    <xf numFmtId="0" fontId="2" fillId="15" borderId="26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2" fillId="10" borderId="44" xfId="0" applyFont="1" applyFill="1" applyBorder="1" applyAlignment="1">
      <alignment horizontal="left"/>
    </xf>
    <xf numFmtId="0" fontId="2" fillId="16" borderId="14" xfId="0" applyFont="1" applyFill="1" applyBorder="1" applyAlignment="1">
      <alignment horizontal="left"/>
    </xf>
    <xf numFmtId="0" fontId="2" fillId="16" borderId="1" xfId="0" applyFont="1" applyFill="1" applyBorder="1" applyAlignment="1">
      <alignment horizontal="left"/>
    </xf>
    <xf numFmtId="0" fontId="2" fillId="16" borderId="26" xfId="0" applyFont="1" applyFill="1" applyBorder="1" applyAlignment="1">
      <alignment horizontal="left"/>
    </xf>
    <xf numFmtId="0" fontId="2" fillId="16" borderId="2" xfId="0" applyFont="1" applyFill="1" applyBorder="1" applyAlignment="1">
      <alignment horizontal="left"/>
    </xf>
    <xf numFmtId="0" fontId="2" fillId="13" borderId="39" xfId="0" applyFont="1" applyFill="1" applyBorder="1" applyAlignment="1">
      <alignment horizontal="left"/>
    </xf>
    <xf numFmtId="0" fontId="1" fillId="2" borderId="45" xfId="0" applyFont="1" applyFill="1" applyBorder="1" applyAlignment="1">
      <alignment horizontal="left"/>
    </xf>
    <xf numFmtId="0" fontId="1" fillId="5" borderId="45" xfId="0" applyFont="1" applyFill="1" applyBorder="1" applyAlignment="1">
      <alignment horizontal="left"/>
    </xf>
    <xf numFmtId="0" fontId="2" fillId="4" borderId="45" xfId="0" applyFont="1" applyFill="1" applyBorder="1" applyAlignment="1">
      <alignment horizontal="left"/>
    </xf>
    <xf numFmtId="0" fontId="2" fillId="3" borderId="45" xfId="0" applyFont="1" applyFill="1" applyBorder="1" applyAlignment="1">
      <alignment horizontal="left"/>
    </xf>
    <xf numFmtId="0" fontId="2" fillId="13" borderId="45" xfId="0" applyFont="1" applyFill="1" applyBorder="1" applyAlignment="1">
      <alignment horizontal="left"/>
    </xf>
    <xf numFmtId="0" fontId="2" fillId="7" borderId="45" xfId="0" applyFont="1" applyFill="1" applyBorder="1" applyAlignment="1">
      <alignment horizontal="left"/>
    </xf>
    <xf numFmtId="0" fontId="2" fillId="9" borderId="45" xfId="0" applyFont="1" applyFill="1" applyBorder="1" applyAlignment="1">
      <alignment horizontal="left"/>
    </xf>
    <xf numFmtId="0" fontId="0" fillId="5" borderId="0" xfId="0" applyFill="1" applyAlignment="1">
      <alignment/>
    </xf>
    <xf numFmtId="0" fontId="1" fillId="0" borderId="4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6" borderId="45" xfId="0" applyFont="1" applyFill="1" applyBorder="1" applyAlignment="1">
      <alignment horizontal="left"/>
    </xf>
    <xf numFmtId="0" fontId="1" fillId="8" borderId="45" xfId="0" applyFont="1" applyFill="1" applyBorder="1" applyAlignment="1">
      <alignment horizontal="left"/>
    </xf>
    <xf numFmtId="0" fontId="1" fillId="11" borderId="45" xfId="0" applyFont="1" applyFill="1" applyBorder="1" applyAlignment="1">
      <alignment horizontal="left"/>
    </xf>
    <xf numFmtId="0" fontId="2" fillId="16" borderId="45" xfId="0" applyFont="1" applyFill="1" applyBorder="1" applyAlignment="1">
      <alignment horizontal="left"/>
    </xf>
    <xf numFmtId="0" fontId="2" fillId="14" borderId="45" xfId="0" applyFont="1" applyFill="1" applyBorder="1" applyAlignment="1">
      <alignment horizontal="left"/>
    </xf>
    <xf numFmtId="0" fontId="1" fillId="0" borderId="45" xfId="0" applyFont="1" applyBorder="1" applyAlignment="1">
      <alignment/>
    </xf>
    <xf numFmtId="16" fontId="11" fillId="5" borderId="0" xfId="0" applyNumberFormat="1" applyFont="1" applyFill="1" applyBorder="1" applyAlignment="1" quotePrefix="1">
      <alignment/>
    </xf>
    <xf numFmtId="0" fontId="19" fillId="0" borderId="0" xfId="0" applyFont="1" applyBorder="1" applyAlignment="1">
      <alignment horizontal="center"/>
    </xf>
    <xf numFmtId="0" fontId="11" fillId="5" borderId="0" xfId="0" applyFont="1" applyFill="1" applyBorder="1" applyAlignment="1">
      <alignment horizontal="left"/>
    </xf>
    <xf numFmtId="0" fontId="19" fillId="5" borderId="0" xfId="0" applyFont="1" applyFill="1" applyBorder="1" applyAlignment="1">
      <alignment horizontal="center"/>
    </xf>
    <xf numFmtId="16" fontId="11" fillId="5" borderId="0" xfId="0" applyNumberFormat="1" applyFont="1" applyFill="1" applyBorder="1" applyAlignment="1" quotePrefix="1">
      <alignment horizontal="left"/>
    </xf>
    <xf numFmtId="0" fontId="19" fillId="0" borderId="11" xfId="0" applyFont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 quotePrefix="1">
      <alignment horizontal="left"/>
    </xf>
    <xf numFmtId="0" fontId="11" fillId="5" borderId="0" xfId="0" applyFont="1" applyFill="1" applyBorder="1" applyAlignment="1" quotePrefix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Desempenho por Equipe (Sem descarte)</a:t>
            </a:r>
          </a:p>
        </c:rich>
      </c:tx>
      <c:layout>
        <c:manualLayout>
          <c:xMode val="factor"/>
          <c:yMode val="factor"/>
          <c:x val="-0.25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75"/>
          <c:y val="0.06"/>
          <c:w val="0.5605"/>
          <c:h val="0.87775"/>
        </c:manualLayout>
      </c:layout>
      <c:lineChart>
        <c:grouping val="standard"/>
        <c:varyColors val="0"/>
        <c:ser>
          <c:idx val="1"/>
          <c:order val="0"/>
          <c:tx>
            <c:strRef>
              <c:f>'Desempenho Master'!$B$3</c:f>
              <c:strCache>
                <c:ptCount val="1"/>
                <c:pt idx="0">
                  <c:v>Tortugas Team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Master'!$C$3:$H$3</c:f>
              <c:numCache>
                <c:ptCount val="6"/>
                <c:pt idx="0">
                  <c:v>1</c:v>
                </c:pt>
                <c:pt idx="1">
                  <c:v>3.97</c:v>
                </c:pt>
                <c:pt idx="2">
                  <c:v>4.97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'Desempenho Master'!$B$4</c:f>
              <c:strCache>
                <c:ptCount val="1"/>
                <c:pt idx="0">
                  <c:v>Pelludus Racing 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Master'!$C$4:$H$4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'Desempenho Master'!$B$5</c:f>
              <c:strCache>
                <c:ptCount val="1"/>
                <c:pt idx="0">
                  <c:v>Macacos Velozes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Master'!$C$5:$H$5</c:f>
              <c:numCache>
                <c:ptCount val="6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'Desempenho Master'!$B$6</c:f>
              <c:strCache>
                <c:ptCount val="1"/>
                <c:pt idx="0">
                  <c:v>Tristão Racing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Master'!$C$6:$H$6</c:f>
              <c:numCache>
                <c:ptCount val="6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'Desempenho Master'!$B$7</c:f>
              <c:strCache>
                <c:ptCount val="1"/>
                <c:pt idx="0">
                  <c:v>Equipe Zero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Master'!$C$7:$H$7</c:f>
              <c:numCache>
                <c:ptCount val="6"/>
                <c:pt idx="0">
                  <c:v>5</c:v>
                </c:pt>
                <c:pt idx="1">
                  <c:v>4.03</c:v>
                </c:pt>
                <c:pt idx="2">
                  <c:v>5.03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'Desempenho Master'!$B$8</c:f>
              <c:strCache>
                <c:ptCount val="1"/>
                <c:pt idx="0">
                  <c:v>Irmãos Rocha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Master'!$C$8:$H$8</c:f>
              <c:numCache>
                <c:ptCount val="6"/>
                <c:pt idx="0">
                  <c:v>6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'Desempenho Master'!$B$9</c:f>
              <c:strCache>
                <c:ptCount val="1"/>
                <c:pt idx="0">
                  <c:v>Pé de Breque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Master'!$C$9:$H$9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axId val="19589912"/>
        <c:axId val="42091481"/>
      </c:lineChart>
      <c:catAx>
        <c:axId val="195899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91481"/>
        <c:crosses val="autoZero"/>
        <c:auto val="1"/>
        <c:lblOffset val="100"/>
        <c:noMultiLvlLbl val="0"/>
      </c:catAx>
      <c:valAx>
        <c:axId val="42091481"/>
        <c:scaling>
          <c:orientation val="maxMin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9912"/>
        <c:crossesAt val="1"/>
        <c:crossBetween val="between"/>
        <c:dispUnits/>
      </c:valAx>
      <c:spPr>
        <a:solidFill>
          <a:srgbClr val="FFCC00"/>
        </a:solidFill>
        <a:ln w="254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8"/>
          <c:y val="0.129"/>
          <c:w val="0.29275"/>
          <c:h val="0.7835"/>
        </c:manualLayout>
      </c:layout>
      <c:overlay val="0"/>
      <c:spPr>
        <a:solidFill>
          <a:srgbClr val="FFCC0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Desempenho por Equipe (Sem descarte)</a:t>
            </a:r>
          </a:p>
        </c:rich>
      </c:tx>
      <c:layout>
        <c:manualLayout>
          <c:xMode val="factor"/>
          <c:yMode val="factor"/>
          <c:x val="-0.289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93"/>
          <c:y val="0.07475"/>
          <c:w val="0.482"/>
          <c:h val="0.895"/>
        </c:manualLayout>
      </c:layout>
      <c:lineChart>
        <c:grouping val="standard"/>
        <c:varyColors val="0"/>
        <c:ser>
          <c:idx val="0"/>
          <c:order val="0"/>
          <c:tx>
            <c:strRef>
              <c:f>'Desempenho Lights'!$B$2</c:f>
              <c:strCache>
                <c:ptCount val="1"/>
                <c:pt idx="0">
                  <c:v>Impossível?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Lights'!$C$2:$H$2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'Desempenho Lights'!$B$3</c:f>
              <c:strCache>
                <c:ptCount val="1"/>
                <c:pt idx="0">
                  <c:v>Equipiniko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Lights'!$C$3:$H$3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'Desempenho Lights'!$B$4</c:f>
              <c:strCache>
                <c:ptCount val="1"/>
                <c:pt idx="0">
                  <c:v>Os Condenados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Lights'!$C$4:$H$4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'Desempenho Lights'!$B$5</c:f>
              <c:strCache>
                <c:ptCount val="1"/>
                <c:pt idx="0">
                  <c:v>Narrows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Lights'!$C$5:$H$5</c:f>
              <c:numCache>
                <c:ptCount val="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'Desempenho Lights'!$B$6</c:f>
              <c:strCache>
                <c:ptCount val="1"/>
                <c:pt idx="0">
                  <c:v>Roda &amp; Viola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Lights'!$C$6:$H$6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'Desempenho Lights'!$B$7</c:f>
              <c:strCache>
                <c:ptCount val="1"/>
                <c:pt idx="0">
                  <c:v>Hot Wheels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Lights'!$C$7:$H$7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'Desempenho Lights'!$B$8</c:f>
              <c:strCache>
                <c:ptCount val="1"/>
                <c:pt idx="0">
                  <c:v>Braço Duro Racing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'Desempenho Lights'!$C$8:$H$8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smooth val="0"/>
        </c:ser>
        <c:axId val="43279010"/>
        <c:axId val="53966771"/>
      </c:lineChart>
      <c:catAx>
        <c:axId val="432790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966771"/>
        <c:crosses val="autoZero"/>
        <c:auto val="1"/>
        <c:lblOffset val="100"/>
        <c:noMultiLvlLbl val="0"/>
      </c:catAx>
      <c:valAx>
        <c:axId val="53966771"/>
        <c:scaling>
          <c:orientation val="maxMin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27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.02675"/>
          <c:y val="0.15175"/>
          <c:w val="0.249"/>
          <c:h val="0.768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9</xdr:col>
      <xdr:colOff>314325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57175" y="171450"/>
        <a:ext cx="65627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76200</xdr:rowOff>
    </xdr:from>
    <xdr:to>
      <xdr:col>11</xdr:col>
      <xdr:colOff>85725</xdr:colOff>
      <xdr:row>25</xdr:row>
      <xdr:rowOff>66675</xdr:rowOff>
    </xdr:to>
    <xdr:graphicFrame>
      <xdr:nvGraphicFramePr>
        <xdr:cNvPr id="1" name="Chart 3"/>
        <xdr:cNvGraphicFramePr/>
      </xdr:nvGraphicFramePr>
      <xdr:xfrm>
        <a:off x="190500" y="76200"/>
        <a:ext cx="7239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73"/>
  <sheetViews>
    <sheetView tabSelected="1" zoomScale="75" zoomScaleNormal="75" workbookViewId="0" topLeftCell="A1">
      <selection activeCell="B1" sqref="B1"/>
    </sheetView>
  </sheetViews>
  <sheetFormatPr defaultColWidth="9.140625" defaultRowHeight="12.75"/>
  <cols>
    <col min="1" max="1" width="1.57421875" style="1" customWidth="1"/>
    <col min="2" max="2" width="13.421875" style="1" customWidth="1"/>
    <col min="3" max="3" width="17.57421875" style="1" customWidth="1"/>
    <col min="4" max="4" width="6.140625" style="1" customWidth="1"/>
    <col min="5" max="6" width="5.28125" style="1" customWidth="1"/>
    <col min="7" max="7" width="6.7109375" style="1" customWidth="1"/>
    <col min="8" max="9" width="6.00390625" style="1" customWidth="1"/>
    <col min="10" max="10" width="6.7109375" style="1" customWidth="1"/>
    <col min="11" max="12" width="6.00390625" style="1" customWidth="1"/>
    <col min="13" max="13" width="6.7109375" style="1" customWidth="1"/>
    <col min="14" max="15" width="6.00390625" style="1" customWidth="1"/>
    <col min="16" max="16" width="6.7109375" style="1" customWidth="1"/>
    <col min="17" max="18" width="6.00390625" style="1" customWidth="1"/>
    <col min="19" max="19" width="6.7109375" style="1" customWidth="1"/>
    <col min="20" max="20" width="6.140625" style="1" customWidth="1"/>
    <col min="21" max="21" width="6.7109375" style="1" customWidth="1"/>
    <col min="22" max="22" width="7.00390625" style="1" customWidth="1"/>
    <col min="23" max="23" width="9.140625" style="1" customWidth="1"/>
    <col min="24" max="24" width="8.421875" style="2" customWidth="1"/>
    <col min="25" max="25" width="9.140625" style="1" customWidth="1"/>
    <col min="26" max="26" width="5.140625" style="1" customWidth="1"/>
    <col min="27" max="16384" width="9.140625" style="1" customWidth="1"/>
  </cols>
  <sheetData>
    <row r="1" spans="13:24" ht="21" thickBot="1">
      <c r="M1" s="10" t="s">
        <v>76</v>
      </c>
      <c r="T1" s="25"/>
      <c r="U1" s="25"/>
      <c r="V1" s="25"/>
      <c r="W1" s="20"/>
      <c r="X1" s="26"/>
    </row>
    <row r="2" spans="2:24" s="3" customFormat="1" ht="13.5" thickBot="1">
      <c r="B2" s="27"/>
      <c r="C2" s="28"/>
      <c r="D2" s="29"/>
      <c r="E2" s="31"/>
      <c r="F2" s="32"/>
      <c r="G2" s="33"/>
      <c r="H2" s="33" t="s">
        <v>0</v>
      </c>
      <c r="I2" s="33"/>
      <c r="J2" s="33" t="s">
        <v>1</v>
      </c>
      <c r="K2" s="33"/>
      <c r="L2" s="33" t="s">
        <v>2</v>
      </c>
      <c r="M2" s="33"/>
      <c r="N2" s="33" t="s">
        <v>29</v>
      </c>
      <c r="O2" s="33"/>
      <c r="P2" s="33" t="s">
        <v>2</v>
      </c>
      <c r="Q2" s="33"/>
      <c r="R2" s="33" t="s">
        <v>3</v>
      </c>
      <c r="S2" s="33"/>
      <c r="T2" s="33"/>
      <c r="U2" s="33"/>
      <c r="V2" s="34"/>
      <c r="W2" s="35"/>
      <c r="X2" s="36"/>
    </row>
    <row r="3" spans="2:24" s="3" customFormat="1" ht="18.75" thickBot="1">
      <c r="B3" s="222" t="s">
        <v>48</v>
      </c>
      <c r="C3" s="30"/>
      <c r="D3" s="38"/>
      <c r="E3" s="186" t="s">
        <v>90</v>
      </c>
      <c r="F3" s="118"/>
      <c r="G3" s="183"/>
      <c r="H3" s="120" t="s">
        <v>73</v>
      </c>
      <c r="I3" s="120"/>
      <c r="J3" s="184"/>
      <c r="K3" s="188" t="s">
        <v>91</v>
      </c>
      <c r="L3" s="118"/>
      <c r="M3" s="119"/>
      <c r="N3" s="245" t="s">
        <v>93</v>
      </c>
      <c r="O3" s="245"/>
      <c r="P3" s="246"/>
      <c r="Q3" s="188" t="s">
        <v>72</v>
      </c>
      <c r="R3" s="249"/>
      <c r="S3" s="250"/>
      <c r="T3" s="254" t="s">
        <v>71</v>
      </c>
      <c r="U3" s="254"/>
      <c r="V3" s="250"/>
      <c r="W3" s="35"/>
      <c r="X3" s="36"/>
    </row>
    <row r="4" spans="2:25" s="3" customFormat="1" ht="13.5" thickBot="1">
      <c r="B4" s="39"/>
      <c r="C4" s="40"/>
      <c r="D4" s="41"/>
      <c r="E4" s="187" t="s">
        <v>49</v>
      </c>
      <c r="F4" s="121"/>
      <c r="G4" s="123"/>
      <c r="H4" s="122" t="s">
        <v>13</v>
      </c>
      <c r="I4" s="122"/>
      <c r="J4" s="185"/>
      <c r="K4" s="189" t="s">
        <v>69</v>
      </c>
      <c r="L4" s="122"/>
      <c r="M4" s="123"/>
      <c r="N4" s="247" t="s">
        <v>12</v>
      </c>
      <c r="O4" s="247"/>
      <c r="P4" s="248"/>
      <c r="Q4" s="189" t="s">
        <v>33</v>
      </c>
      <c r="R4" s="247"/>
      <c r="S4" s="251"/>
      <c r="T4" s="247" t="s">
        <v>111</v>
      </c>
      <c r="U4" s="247"/>
      <c r="V4" s="251"/>
      <c r="W4" s="43" t="s">
        <v>6</v>
      </c>
      <c r="X4" s="44" t="s">
        <v>6</v>
      </c>
      <c r="Y4" s="44" t="s">
        <v>36</v>
      </c>
    </row>
    <row r="5" spans="2:25" s="3" customFormat="1" ht="13.5" thickBot="1">
      <c r="B5" s="45" t="s">
        <v>14</v>
      </c>
      <c r="C5" s="33" t="s">
        <v>4</v>
      </c>
      <c r="D5" s="46" t="s">
        <v>30</v>
      </c>
      <c r="E5" s="47" t="s">
        <v>5</v>
      </c>
      <c r="F5" s="48" t="s">
        <v>32</v>
      </c>
      <c r="G5" s="49" t="s">
        <v>10</v>
      </c>
      <c r="H5" s="47" t="s">
        <v>5</v>
      </c>
      <c r="I5" s="48" t="s">
        <v>32</v>
      </c>
      <c r="J5" s="49" t="s">
        <v>10</v>
      </c>
      <c r="K5" s="47" t="s">
        <v>5</v>
      </c>
      <c r="L5" s="48" t="s">
        <v>32</v>
      </c>
      <c r="M5" s="49" t="s">
        <v>10</v>
      </c>
      <c r="N5" s="47" t="s">
        <v>5</v>
      </c>
      <c r="O5" s="48" t="s">
        <v>32</v>
      </c>
      <c r="P5" s="49" t="s">
        <v>10</v>
      </c>
      <c r="Q5" s="47" t="s">
        <v>5</v>
      </c>
      <c r="R5" s="48" t="s">
        <v>32</v>
      </c>
      <c r="S5" s="49" t="s">
        <v>10</v>
      </c>
      <c r="T5" s="47" t="s">
        <v>5</v>
      </c>
      <c r="U5" s="48" t="s">
        <v>32</v>
      </c>
      <c r="V5" s="49" t="s">
        <v>10</v>
      </c>
      <c r="W5" s="50" t="s">
        <v>26</v>
      </c>
      <c r="X5" s="50" t="s">
        <v>14</v>
      </c>
      <c r="Y5" s="50" t="s">
        <v>37</v>
      </c>
    </row>
    <row r="6" spans="2:25" s="3" customFormat="1" ht="12.75">
      <c r="B6" s="51" t="s">
        <v>9</v>
      </c>
      <c r="C6" s="4" t="s">
        <v>16</v>
      </c>
      <c r="D6" s="52">
        <v>72</v>
      </c>
      <c r="E6" s="53">
        <v>5</v>
      </c>
      <c r="F6" s="54"/>
      <c r="G6" s="55">
        <v>16</v>
      </c>
      <c r="H6" s="56">
        <v>7</v>
      </c>
      <c r="I6" s="54"/>
      <c r="J6" s="57">
        <v>12</v>
      </c>
      <c r="K6" s="53">
        <v>4</v>
      </c>
      <c r="L6" s="54"/>
      <c r="M6" s="55">
        <v>18</v>
      </c>
      <c r="N6" s="56">
        <v>2</v>
      </c>
      <c r="O6" s="54"/>
      <c r="P6" s="57">
        <v>25</v>
      </c>
      <c r="Q6" s="53">
        <v>7</v>
      </c>
      <c r="R6" s="54"/>
      <c r="S6" s="55">
        <v>12</v>
      </c>
      <c r="T6" s="56">
        <v>1</v>
      </c>
      <c r="U6" s="54"/>
      <c r="V6" s="55">
        <v>30</v>
      </c>
      <c r="W6" s="42">
        <f>+G6+J6+M6+P6+S6+V6</f>
        <v>113</v>
      </c>
      <c r="X6" s="58"/>
      <c r="Y6" s="58"/>
    </row>
    <row r="7" spans="2:25" s="3" customFormat="1" ht="13.5" thickBot="1">
      <c r="B7" s="59" t="s">
        <v>15</v>
      </c>
      <c r="C7" s="5" t="s">
        <v>7</v>
      </c>
      <c r="D7" s="60">
        <v>60</v>
      </c>
      <c r="E7" s="61">
        <v>9</v>
      </c>
      <c r="F7" s="62"/>
      <c r="G7" s="63">
        <v>8</v>
      </c>
      <c r="H7" s="64">
        <v>14</v>
      </c>
      <c r="I7" s="62"/>
      <c r="J7" s="65">
        <v>1</v>
      </c>
      <c r="K7" s="61">
        <v>8</v>
      </c>
      <c r="L7" s="62"/>
      <c r="M7" s="63">
        <v>10</v>
      </c>
      <c r="N7" s="66">
        <v>5</v>
      </c>
      <c r="O7" s="62"/>
      <c r="P7" s="65">
        <v>16</v>
      </c>
      <c r="Q7" s="61">
        <v>1</v>
      </c>
      <c r="R7" s="62" t="s">
        <v>98</v>
      </c>
      <c r="S7" s="63">
        <v>30</v>
      </c>
      <c r="T7" s="64">
        <v>3</v>
      </c>
      <c r="U7" s="62" t="s">
        <v>98</v>
      </c>
      <c r="V7" s="63">
        <v>20</v>
      </c>
      <c r="W7" s="42">
        <f aca="true" t="shared" si="0" ref="W7:W19">+G7+J7+M7+P7+S7+V7</f>
        <v>85</v>
      </c>
      <c r="X7" s="68">
        <f>+W6+W7</f>
        <v>198</v>
      </c>
      <c r="Y7" s="68">
        <f>+X7-9</f>
        <v>189</v>
      </c>
    </row>
    <row r="8" spans="2:25" s="3" customFormat="1" ht="12.75">
      <c r="B8" s="91" t="s">
        <v>19</v>
      </c>
      <c r="C8" s="181" t="s">
        <v>21</v>
      </c>
      <c r="D8" s="52">
        <v>65</v>
      </c>
      <c r="E8" s="92">
        <v>1</v>
      </c>
      <c r="F8" s="54" t="s">
        <v>98</v>
      </c>
      <c r="G8" s="55">
        <v>30</v>
      </c>
      <c r="H8" s="56">
        <v>5</v>
      </c>
      <c r="I8" s="54"/>
      <c r="J8" s="57">
        <v>16</v>
      </c>
      <c r="K8" s="53">
        <v>1</v>
      </c>
      <c r="L8" s="54" t="s">
        <v>98</v>
      </c>
      <c r="M8" s="55">
        <v>30</v>
      </c>
      <c r="N8" s="71">
        <v>1</v>
      </c>
      <c r="O8" s="54" t="s">
        <v>98</v>
      </c>
      <c r="P8" s="57">
        <v>30</v>
      </c>
      <c r="Q8" s="53">
        <v>2</v>
      </c>
      <c r="R8" s="54"/>
      <c r="S8" s="55">
        <v>25</v>
      </c>
      <c r="T8" s="56">
        <v>8</v>
      </c>
      <c r="U8" s="54"/>
      <c r="V8" s="55">
        <v>10</v>
      </c>
      <c r="W8" s="142">
        <f t="shared" si="0"/>
        <v>141</v>
      </c>
      <c r="X8" s="72"/>
      <c r="Y8" s="72"/>
    </row>
    <row r="9" spans="2:25" s="3" customFormat="1" ht="13.5" thickBot="1">
      <c r="B9" s="93" t="s">
        <v>31</v>
      </c>
      <c r="C9" s="9" t="s">
        <v>20</v>
      </c>
      <c r="D9" s="60">
        <v>68</v>
      </c>
      <c r="E9" s="74">
        <v>13</v>
      </c>
      <c r="F9" s="67"/>
      <c r="G9" s="63">
        <v>2</v>
      </c>
      <c r="H9" s="64">
        <v>2</v>
      </c>
      <c r="I9" s="62"/>
      <c r="J9" s="65">
        <v>25</v>
      </c>
      <c r="K9" s="61">
        <v>6</v>
      </c>
      <c r="L9" s="62"/>
      <c r="M9" s="63">
        <v>14</v>
      </c>
      <c r="N9" s="64">
        <v>11</v>
      </c>
      <c r="O9" s="67"/>
      <c r="P9" s="94">
        <v>4</v>
      </c>
      <c r="Q9" s="74">
        <v>5</v>
      </c>
      <c r="R9" s="62"/>
      <c r="S9" s="63">
        <v>16</v>
      </c>
      <c r="T9" s="66">
        <v>5</v>
      </c>
      <c r="U9" s="62"/>
      <c r="V9" s="63">
        <v>16</v>
      </c>
      <c r="W9" s="143">
        <f t="shared" si="0"/>
        <v>77</v>
      </c>
      <c r="X9" s="68">
        <f>+W8+W9</f>
        <v>218</v>
      </c>
      <c r="Y9" s="68">
        <f>+X9-6</f>
        <v>212</v>
      </c>
    </row>
    <row r="10" spans="2:25" s="3" customFormat="1" ht="12.75">
      <c r="B10" s="69" t="s">
        <v>17</v>
      </c>
      <c r="C10" s="7" t="s">
        <v>11</v>
      </c>
      <c r="D10" s="52">
        <v>74</v>
      </c>
      <c r="E10" s="53">
        <v>7</v>
      </c>
      <c r="F10" s="54"/>
      <c r="G10" s="55">
        <v>12</v>
      </c>
      <c r="H10" s="56">
        <v>1</v>
      </c>
      <c r="I10" s="54" t="s">
        <v>98</v>
      </c>
      <c r="J10" s="57">
        <v>30</v>
      </c>
      <c r="K10" s="53">
        <v>2</v>
      </c>
      <c r="L10" s="54"/>
      <c r="M10" s="55">
        <v>25</v>
      </c>
      <c r="N10" s="71">
        <v>4</v>
      </c>
      <c r="O10" s="70"/>
      <c r="P10" s="57">
        <v>18</v>
      </c>
      <c r="Q10" s="53">
        <v>3</v>
      </c>
      <c r="R10" s="54"/>
      <c r="S10" s="55">
        <v>20</v>
      </c>
      <c r="T10" s="71">
        <v>2</v>
      </c>
      <c r="U10" s="54"/>
      <c r="V10" s="55">
        <v>25</v>
      </c>
      <c r="W10" s="42">
        <f t="shared" si="0"/>
        <v>130</v>
      </c>
      <c r="X10" s="72"/>
      <c r="Y10" s="72"/>
    </row>
    <row r="11" spans="2:25" s="3" customFormat="1" ht="13.5" thickBot="1">
      <c r="B11" s="73" t="s">
        <v>18</v>
      </c>
      <c r="C11" s="8" t="s">
        <v>56</v>
      </c>
      <c r="D11" s="60">
        <v>90</v>
      </c>
      <c r="E11" s="61">
        <v>10</v>
      </c>
      <c r="F11" s="62"/>
      <c r="G11" s="63">
        <v>6</v>
      </c>
      <c r="H11" s="64">
        <v>9</v>
      </c>
      <c r="I11" s="62"/>
      <c r="J11" s="65">
        <v>8</v>
      </c>
      <c r="K11" s="61">
        <v>5</v>
      </c>
      <c r="L11" s="62"/>
      <c r="M11" s="63">
        <v>16</v>
      </c>
      <c r="N11" s="66">
        <v>8</v>
      </c>
      <c r="O11" s="67"/>
      <c r="P11" s="65">
        <v>10</v>
      </c>
      <c r="Q11" s="74">
        <v>8</v>
      </c>
      <c r="R11" s="67"/>
      <c r="S11" s="63">
        <v>10</v>
      </c>
      <c r="T11" s="66">
        <v>11</v>
      </c>
      <c r="U11" s="62"/>
      <c r="V11" s="63">
        <v>4</v>
      </c>
      <c r="W11" s="42">
        <f t="shared" si="0"/>
        <v>54</v>
      </c>
      <c r="X11" s="68">
        <f>+W10+W11</f>
        <v>184</v>
      </c>
      <c r="Y11" s="68">
        <v>174</v>
      </c>
    </row>
    <row r="12" spans="2:25" s="3" customFormat="1" ht="12.75">
      <c r="B12" s="80" t="s">
        <v>14</v>
      </c>
      <c r="C12" s="13" t="s">
        <v>8</v>
      </c>
      <c r="D12" s="81">
        <v>76</v>
      </c>
      <c r="E12" s="82">
        <v>11</v>
      </c>
      <c r="F12" s="83"/>
      <c r="G12" s="84">
        <v>4</v>
      </c>
      <c r="H12" s="85">
        <v>3</v>
      </c>
      <c r="I12" s="83"/>
      <c r="J12" s="86">
        <v>20</v>
      </c>
      <c r="K12" s="82">
        <v>11</v>
      </c>
      <c r="L12" s="83"/>
      <c r="M12" s="84">
        <v>4</v>
      </c>
      <c r="N12" s="87">
        <v>3</v>
      </c>
      <c r="O12" s="83"/>
      <c r="P12" s="86">
        <v>20</v>
      </c>
      <c r="Q12" s="88">
        <v>4</v>
      </c>
      <c r="R12" s="83"/>
      <c r="S12" s="84">
        <v>18</v>
      </c>
      <c r="T12" s="85">
        <v>7</v>
      </c>
      <c r="U12" s="83"/>
      <c r="V12" s="84">
        <v>12</v>
      </c>
      <c r="W12" s="142">
        <f t="shared" si="0"/>
        <v>78</v>
      </c>
      <c r="X12" s="89"/>
      <c r="Y12" s="89"/>
    </row>
    <row r="13" spans="2:25" s="3" customFormat="1" ht="13.5" thickBot="1">
      <c r="B13" s="90" t="s">
        <v>22</v>
      </c>
      <c r="C13" s="6" t="s">
        <v>25</v>
      </c>
      <c r="D13" s="60">
        <v>78</v>
      </c>
      <c r="E13" s="61">
        <v>3</v>
      </c>
      <c r="F13" s="62" t="s">
        <v>97</v>
      </c>
      <c r="G13" s="63">
        <v>15</v>
      </c>
      <c r="H13" s="64">
        <v>8</v>
      </c>
      <c r="I13" s="62"/>
      <c r="J13" s="65">
        <v>10</v>
      </c>
      <c r="K13" s="74">
        <v>14</v>
      </c>
      <c r="L13" s="62"/>
      <c r="M13" s="63">
        <v>1</v>
      </c>
      <c r="N13" s="66" t="s">
        <v>99</v>
      </c>
      <c r="O13" s="67"/>
      <c r="P13" s="65">
        <v>0</v>
      </c>
      <c r="Q13" s="61">
        <v>9</v>
      </c>
      <c r="R13" s="62"/>
      <c r="S13" s="63">
        <v>8</v>
      </c>
      <c r="T13" s="66">
        <v>9</v>
      </c>
      <c r="U13" s="62"/>
      <c r="V13" s="63">
        <v>8</v>
      </c>
      <c r="W13" s="143">
        <f t="shared" si="0"/>
        <v>42</v>
      </c>
      <c r="X13" s="68">
        <f>+W12+W13</f>
        <v>120</v>
      </c>
      <c r="Y13" s="68">
        <f>+X13-1</f>
        <v>119</v>
      </c>
    </row>
    <row r="14" spans="2:25" s="3" customFormat="1" ht="12.75">
      <c r="B14" s="75" t="s">
        <v>23</v>
      </c>
      <c r="C14" s="227" t="s">
        <v>51</v>
      </c>
      <c r="D14" s="161">
        <v>55</v>
      </c>
      <c r="E14" s="53">
        <v>2</v>
      </c>
      <c r="F14" s="54"/>
      <c r="G14" s="55">
        <v>25</v>
      </c>
      <c r="H14" s="56">
        <v>10</v>
      </c>
      <c r="I14" s="54"/>
      <c r="J14" s="57">
        <v>6</v>
      </c>
      <c r="K14" s="53">
        <v>13</v>
      </c>
      <c r="L14" s="54"/>
      <c r="M14" s="55">
        <v>2</v>
      </c>
      <c r="N14" s="71">
        <v>10</v>
      </c>
      <c r="O14" s="70"/>
      <c r="P14" s="57">
        <v>6</v>
      </c>
      <c r="Q14" s="92" t="s">
        <v>99</v>
      </c>
      <c r="R14" s="54"/>
      <c r="S14" s="55">
        <v>0</v>
      </c>
      <c r="T14" s="71">
        <v>12</v>
      </c>
      <c r="U14" s="54"/>
      <c r="V14" s="55">
        <v>3</v>
      </c>
      <c r="W14" s="42">
        <f t="shared" si="0"/>
        <v>42</v>
      </c>
      <c r="X14" s="72"/>
      <c r="Y14" s="72"/>
    </row>
    <row r="15" spans="2:25" s="3" customFormat="1" ht="13.5" thickBot="1">
      <c r="B15" s="76" t="s">
        <v>24</v>
      </c>
      <c r="C15" s="76" t="s">
        <v>57</v>
      </c>
      <c r="D15" s="153">
        <v>68</v>
      </c>
      <c r="E15" s="61">
        <v>6</v>
      </c>
      <c r="F15" s="62"/>
      <c r="G15" s="63">
        <v>14</v>
      </c>
      <c r="H15" s="66">
        <v>11</v>
      </c>
      <c r="I15" s="62"/>
      <c r="J15" s="65">
        <v>4</v>
      </c>
      <c r="K15" s="61">
        <v>12</v>
      </c>
      <c r="L15" s="62"/>
      <c r="M15" s="63">
        <v>3</v>
      </c>
      <c r="N15" s="64">
        <v>12</v>
      </c>
      <c r="O15" s="62"/>
      <c r="P15" s="65">
        <v>2</v>
      </c>
      <c r="Q15" s="74" t="s">
        <v>99</v>
      </c>
      <c r="R15" s="62"/>
      <c r="S15" s="63">
        <v>0</v>
      </c>
      <c r="T15" s="64">
        <v>10</v>
      </c>
      <c r="U15" s="62"/>
      <c r="V15" s="63">
        <v>6</v>
      </c>
      <c r="W15" s="42">
        <f t="shared" si="0"/>
        <v>29</v>
      </c>
      <c r="X15" s="68">
        <f>+W14+W15</f>
        <v>71</v>
      </c>
      <c r="Y15" s="68">
        <f>+X15</f>
        <v>71</v>
      </c>
    </row>
    <row r="16" spans="2:25" s="3" customFormat="1" ht="13.5" thickBot="1">
      <c r="B16" s="112" t="s">
        <v>38</v>
      </c>
      <c r="C16" s="14" t="s">
        <v>53</v>
      </c>
      <c r="D16" s="106">
        <v>87</v>
      </c>
      <c r="E16" s="53">
        <v>12</v>
      </c>
      <c r="F16" s="54"/>
      <c r="G16" s="55">
        <v>3</v>
      </c>
      <c r="H16" s="53">
        <v>12</v>
      </c>
      <c r="I16" s="54"/>
      <c r="J16" s="108">
        <v>3</v>
      </c>
      <c r="K16" s="53">
        <v>7</v>
      </c>
      <c r="L16" s="54"/>
      <c r="M16" s="55">
        <v>12</v>
      </c>
      <c r="N16" s="53">
        <v>6</v>
      </c>
      <c r="O16" s="54"/>
      <c r="P16" s="55">
        <v>14</v>
      </c>
      <c r="Q16" s="92" t="s">
        <v>99</v>
      </c>
      <c r="R16" s="54"/>
      <c r="S16" s="55">
        <v>0</v>
      </c>
      <c r="T16" s="74" t="s">
        <v>99</v>
      </c>
      <c r="U16" s="54"/>
      <c r="V16" s="55"/>
      <c r="W16" s="142">
        <f t="shared" si="0"/>
        <v>32</v>
      </c>
      <c r="X16" s="58"/>
      <c r="Y16" s="58"/>
    </row>
    <row r="17" spans="2:25" s="3" customFormat="1" ht="13.5" thickBot="1">
      <c r="B17" s="113" t="s">
        <v>39</v>
      </c>
      <c r="C17" s="15" t="s">
        <v>46</v>
      </c>
      <c r="D17" s="107">
        <v>85</v>
      </c>
      <c r="E17" s="74" t="s">
        <v>99</v>
      </c>
      <c r="F17" s="62"/>
      <c r="G17" s="63">
        <v>0</v>
      </c>
      <c r="H17" s="61">
        <v>13</v>
      </c>
      <c r="I17" s="62"/>
      <c r="J17" s="111">
        <v>2</v>
      </c>
      <c r="K17" s="61">
        <v>10</v>
      </c>
      <c r="L17" s="62"/>
      <c r="M17" s="63">
        <v>6</v>
      </c>
      <c r="N17" s="74">
        <v>7</v>
      </c>
      <c r="O17" s="62"/>
      <c r="P17" s="63">
        <v>12</v>
      </c>
      <c r="Q17" s="74" t="s">
        <v>99</v>
      </c>
      <c r="R17" s="62"/>
      <c r="S17" s="63">
        <v>0</v>
      </c>
      <c r="T17" s="74" t="s">
        <v>99</v>
      </c>
      <c r="U17" s="62"/>
      <c r="V17" s="63"/>
      <c r="W17" s="143">
        <f t="shared" si="0"/>
        <v>20</v>
      </c>
      <c r="X17" s="68">
        <f>+W16+W17</f>
        <v>52</v>
      </c>
      <c r="Y17" s="68">
        <f>+X17</f>
        <v>52</v>
      </c>
    </row>
    <row r="18" spans="2:25" s="3" customFormat="1" ht="12.75">
      <c r="B18" s="114" t="s">
        <v>42</v>
      </c>
      <c r="C18" s="18" t="s">
        <v>54</v>
      </c>
      <c r="D18" s="106">
        <v>73</v>
      </c>
      <c r="E18" s="53">
        <v>4</v>
      </c>
      <c r="F18" s="54"/>
      <c r="G18" s="55">
        <v>18</v>
      </c>
      <c r="H18" s="92">
        <v>6</v>
      </c>
      <c r="I18" s="54"/>
      <c r="J18" s="108">
        <v>14</v>
      </c>
      <c r="K18" s="53">
        <v>3</v>
      </c>
      <c r="L18" s="54"/>
      <c r="M18" s="55">
        <v>20</v>
      </c>
      <c r="N18" s="53">
        <v>9</v>
      </c>
      <c r="O18" s="54"/>
      <c r="P18" s="55">
        <v>8</v>
      </c>
      <c r="Q18" s="53">
        <v>10</v>
      </c>
      <c r="R18" s="54"/>
      <c r="S18" s="55">
        <v>6</v>
      </c>
      <c r="T18" s="53">
        <v>4</v>
      </c>
      <c r="U18" s="54"/>
      <c r="V18" s="55">
        <v>18</v>
      </c>
      <c r="W18" s="142">
        <f t="shared" si="0"/>
        <v>84</v>
      </c>
      <c r="X18" s="58"/>
      <c r="Y18" s="58"/>
    </row>
    <row r="19" spans="2:25" s="3" customFormat="1" ht="13.5" thickBot="1">
      <c r="B19" s="115" t="s">
        <v>43</v>
      </c>
      <c r="C19" s="19" t="s">
        <v>55</v>
      </c>
      <c r="D19" s="107">
        <v>84</v>
      </c>
      <c r="E19" s="61">
        <v>8</v>
      </c>
      <c r="F19" s="62"/>
      <c r="G19" s="63">
        <v>10</v>
      </c>
      <c r="H19" s="61">
        <v>4</v>
      </c>
      <c r="I19" s="62"/>
      <c r="J19" s="111">
        <v>18</v>
      </c>
      <c r="K19" s="61">
        <v>9</v>
      </c>
      <c r="L19" s="62"/>
      <c r="M19" s="63">
        <v>8</v>
      </c>
      <c r="N19" s="74" t="s">
        <v>99</v>
      </c>
      <c r="O19" s="67"/>
      <c r="P19" s="63">
        <v>0</v>
      </c>
      <c r="Q19" s="61">
        <v>6</v>
      </c>
      <c r="R19" s="62"/>
      <c r="S19" s="63">
        <v>14</v>
      </c>
      <c r="T19" s="61">
        <v>6</v>
      </c>
      <c r="U19" s="62"/>
      <c r="V19" s="63">
        <v>14</v>
      </c>
      <c r="W19" s="143">
        <f t="shared" si="0"/>
        <v>64</v>
      </c>
      <c r="X19" s="68">
        <f>+W18+W19</f>
        <v>148</v>
      </c>
      <c r="Y19" s="68">
        <v>144</v>
      </c>
    </row>
    <row r="20" spans="2:24" s="21" customFormat="1" ht="12.75">
      <c r="B20" s="22"/>
      <c r="C20" s="22"/>
      <c r="D20" s="96" t="s">
        <v>35</v>
      </c>
      <c r="H20" s="96" t="s">
        <v>44</v>
      </c>
      <c r="L20" s="96" t="s">
        <v>45</v>
      </c>
      <c r="X20" s="23"/>
    </row>
    <row r="21" spans="2:24" s="21" customFormat="1" ht="4.5" customHeight="1" hidden="1">
      <c r="B21" s="22"/>
      <c r="C21" s="22"/>
      <c r="D21" s="96"/>
      <c r="H21" s="96"/>
      <c r="L21" s="96"/>
      <c r="X21" s="23"/>
    </row>
    <row r="22" spans="2:26" s="21" customFormat="1" ht="13.5" customHeight="1" thickBo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24"/>
      <c r="X22" s="36"/>
      <c r="Y22" s="3"/>
      <c r="Z22" s="3"/>
    </row>
    <row r="23" spans="2:24" s="3" customFormat="1" ht="13.5" thickBot="1">
      <c r="B23" s="97"/>
      <c r="C23" s="98"/>
      <c r="D23" s="99"/>
      <c r="E23" s="32"/>
      <c r="F23" s="32"/>
      <c r="G23" s="33"/>
      <c r="H23" s="33" t="s">
        <v>0</v>
      </c>
      <c r="I23" s="33"/>
      <c r="J23" s="33" t="s">
        <v>1</v>
      </c>
      <c r="K23" s="33"/>
      <c r="L23" s="33" t="s">
        <v>2</v>
      </c>
      <c r="M23" s="33"/>
      <c r="N23" s="33" t="s">
        <v>29</v>
      </c>
      <c r="O23" s="33"/>
      <c r="P23" s="33" t="s">
        <v>2</v>
      </c>
      <c r="Q23" s="33"/>
      <c r="R23" s="33" t="s">
        <v>3</v>
      </c>
      <c r="S23" s="33"/>
      <c r="T23" s="33"/>
      <c r="U23" s="33"/>
      <c r="V23" s="34"/>
      <c r="W23" s="35"/>
      <c r="X23" s="36"/>
    </row>
    <row r="24" spans="2:24" s="3" customFormat="1" ht="18.75" thickBot="1">
      <c r="B24" s="222" t="s">
        <v>47</v>
      </c>
      <c r="C24" s="37"/>
      <c r="D24" s="38"/>
      <c r="E24" s="186" t="s">
        <v>89</v>
      </c>
      <c r="F24" s="118"/>
      <c r="G24" s="183"/>
      <c r="H24" s="120" t="s">
        <v>70</v>
      </c>
      <c r="I24" s="120"/>
      <c r="J24" s="184"/>
      <c r="K24" s="188" t="s">
        <v>92</v>
      </c>
      <c r="L24" s="118"/>
      <c r="M24" s="119"/>
      <c r="N24" s="245" t="s">
        <v>88</v>
      </c>
      <c r="O24" s="245"/>
      <c r="P24" s="246"/>
      <c r="Q24" s="188" t="s">
        <v>74</v>
      </c>
      <c r="R24" s="249"/>
      <c r="S24" s="250"/>
      <c r="T24" s="254" t="s">
        <v>75</v>
      </c>
      <c r="U24" s="254"/>
      <c r="V24" s="250"/>
      <c r="W24" s="35"/>
      <c r="X24" s="36"/>
    </row>
    <row r="25" spans="2:25" s="3" customFormat="1" ht="13.5" thickBot="1">
      <c r="B25" s="100"/>
      <c r="C25" s="101"/>
      <c r="D25" s="102"/>
      <c r="E25" s="187" t="s">
        <v>49</v>
      </c>
      <c r="F25" s="121"/>
      <c r="G25" s="123"/>
      <c r="H25" s="122" t="s">
        <v>50</v>
      </c>
      <c r="I25" s="122"/>
      <c r="J25" s="185"/>
      <c r="K25" s="189" t="s">
        <v>69</v>
      </c>
      <c r="L25" s="122"/>
      <c r="M25" s="123"/>
      <c r="N25" s="247" t="s">
        <v>12</v>
      </c>
      <c r="O25" s="247"/>
      <c r="P25" s="248"/>
      <c r="Q25" s="189" t="s">
        <v>33</v>
      </c>
      <c r="R25" s="247"/>
      <c r="S25" s="251"/>
      <c r="T25" s="247" t="s">
        <v>13</v>
      </c>
      <c r="U25" s="247"/>
      <c r="V25" s="251"/>
      <c r="W25" s="43" t="s">
        <v>6</v>
      </c>
      <c r="X25" s="44" t="s">
        <v>6</v>
      </c>
      <c r="Y25" s="44" t="s">
        <v>36</v>
      </c>
    </row>
    <row r="26" spans="2:25" s="3" customFormat="1" ht="13.5" thickBot="1">
      <c r="B26" s="103" t="s">
        <v>14</v>
      </c>
      <c r="C26" s="104" t="s">
        <v>4</v>
      </c>
      <c r="D26" s="105" t="s">
        <v>30</v>
      </c>
      <c r="E26" s="47" t="s">
        <v>5</v>
      </c>
      <c r="F26" s="48" t="s">
        <v>32</v>
      </c>
      <c r="G26" s="49" t="s">
        <v>10</v>
      </c>
      <c r="H26" s="47" t="s">
        <v>5</v>
      </c>
      <c r="I26" s="48" t="s">
        <v>32</v>
      </c>
      <c r="J26" s="49" t="s">
        <v>10</v>
      </c>
      <c r="K26" s="47" t="s">
        <v>5</v>
      </c>
      <c r="L26" s="48" t="s">
        <v>32</v>
      </c>
      <c r="M26" s="49" t="s">
        <v>10</v>
      </c>
      <c r="N26" s="47" t="s">
        <v>5</v>
      </c>
      <c r="O26" s="48" t="s">
        <v>32</v>
      </c>
      <c r="P26" s="49" t="s">
        <v>10</v>
      </c>
      <c r="Q26" s="47" t="s">
        <v>5</v>
      </c>
      <c r="R26" s="48" t="s">
        <v>32</v>
      </c>
      <c r="S26" s="49" t="s">
        <v>10</v>
      </c>
      <c r="T26" s="47" t="s">
        <v>5</v>
      </c>
      <c r="U26" s="48" t="s">
        <v>32</v>
      </c>
      <c r="V26" s="49" t="s">
        <v>10</v>
      </c>
      <c r="W26" s="50" t="s">
        <v>26</v>
      </c>
      <c r="X26" s="50" t="s">
        <v>14</v>
      </c>
      <c r="Y26" s="50" t="s">
        <v>37</v>
      </c>
    </row>
    <row r="27" spans="2:25" s="3" customFormat="1" ht="12.75">
      <c r="B27" s="77" t="s">
        <v>27</v>
      </c>
      <c r="C27" s="11" t="s">
        <v>28</v>
      </c>
      <c r="D27" s="52">
        <v>84</v>
      </c>
      <c r="E27" s="53">
        <v>13</v>
      </c>
      <c r="F27" s="54"/>
      <c r="G27" s="55">
        <v>2</v>
      </c>
      <c r="H27" s="56">
        <v>3</v>
      </c>
      <c r="I27" s="54"/>
      <c r="J27" s="57">
        <v>20</v>
      </c>
      <c r="K27" s="53">
        <v>10</v>
      </c>
      <c r="L27" s="54" t="s">
        <v>100</v>
      </c>
      <c r="M27" s="55">
        <v>1</v>
      </c>
      <c r="N27" s="71">
        <v>4</v>
      </c>
      <c r="O27" s="54"/>
      <c r="P27" s="57">
        <v>18</v>
      </c>
      <c r="Q27" s="53">
        <v>3</v>
      </c>
      <c r="R27" s="54"/>
      <c r="S27" s="55">
        <v>20</v>
      </c>
      <c r="T27" s="71">
        <v>6</v>
      </c>
      <c r="U27" s="54"/>
      <c r="V27" s="57">
        <v>14</v>
      </c>
      <c r="W27" s="142">
        <f>+G27+J27+M27+P27+S27+V27</f>
        <v>75</v>
      </c>
      <c r="X27" s="58"/>
      <c r="Y27" s="72"/>
    </row>
    <row r="28" spans="2:25" s="3" customFormat="1" ht="13.5" thickBot="1">
      <c r="B28" s="78"/>
      <c r="C28" s="12" t="s">
        <v>101</v>
      </c>
      <c r="D28" s="79">
        <v>70</v>
      </c>
      <c r="E28" s="61">
        <v>2</v>
      </c>
      <c r="F28" s="62"/>
      <c r="G28" s="63">
        <v>25</v>
      </c>
      <c r="H28" s="64">
        <v>1</v>
      </c>
      <c r="I28" s="62" t="s">
        <v>98</v>
      </c>
      <c r="J28" s="65">
        <v>30</v>
      </c>
      <c r="K28" s="61">
        <v>2</v>
      </c>
      <c r="L28" s="62"/>
      <c r="M28" s="63">
        <v>25</v>
      </c>
      <c r="N28" s="64">
        <v>9</v>
      </c>
      <c r="O28" s="62"/>
      <c r="P28" s="65">
        <v>8</v>
      </c>
      <c r="Q28" s="74">
        <v>12</v>
      </c>
      <c r="R28" s="62" t="s">
        <v>100</v>
      </c>
      <c r="S28" s="63">
        <v>0</v>
      </c>
      <c r="T28" s="66">
        <v>7</v>
      </c>
      <c r="U28" s="62"/>
      <c r="V28" s="65">
        <v>12</v>
      </c>
      <c r="W28" s="143">
        <f aca="true" t="shared" si="1" ref="W28:W36">+G28+J28+M28+P28+S28+V28</f>
        <v>100</v>
      </c>
      <c r="X28" s="68">
        <f>+W27+W28</f>
        <v>175</v>
      </c>
      <c r="Y28" s="68">
        <f>+X28-1</f>
        <v>174</v>
      </c>
    </row>
    <row r="29" spans="2:25" s="3" customFormat="1" ht="12.75">
      <c r="B29" s="167" t="s">
        <v>60</v>
      </c>
      <c r="C29" s="168" t="s">
        <v>58</v>
      </c>
      <c r="D29" s="125">
        <v>75</v>
      </c>
      <c r="E29" s="135">
        <v>1</v>
      </c>
      <c r="F29" s="144"/>
      <c r="G29" s="136">
        <v>30</v>
      </c>
      <c r="H29" s="126">
        <v>4</v>
      </c>
      <c r="I29" s="144"/>
      <c r="J29" s="128">
        <v>18</v>
      </c>
      <c r="K29" s="139">
        <v>1</v>
      </c>
      <c r="L29" s="144"/>
      <c r="M29" s="136">
        <v>30</v>
      </c>
      <c r="N29" s="129">
        <v>3</v>
      </c>
      <c r="O29" s="144"/>
      <c r="P29" s="127">
        <v>20</v>
      </c>
      <c r="Q29" s="140">
        <v>10</v>
      </c>
      <c r="R29" s="146"/>
      <c r="S29" s="136">
        <v>6</v>
      </c>
      <c r="T29" s="126">
        <v>2</v>
      </c>
      <c r="U29" s="146" t="s">
        <v>98</v>
      </c>
      <c r="V29" s="127">
        <v>25</v>
      </c>
      <c r="W29" s="142">
        <f t="shared" si="1"/>
        <v>129</v>
      </c>
      <c r="X29" s="72"/>
      <c r="Y29" s="72"/>
    </row>
    <row r="30" spans="2:25" s="3" customFormat="1" ht="13.5" thickBot="1">
      <c r="B30" s="169"/>
      <c r="C30" s="170" t="s">
        <v>59</v>
      </c>
      <c r="D30" s="148">
        <v>85</v>
      </c>
      <c r="E30" s="149">
        <v>6</v>
      </c>
      <c r="F30" s="67"/>
      <c r="G30" s="150">
        <v>14</v>
      </c>
      <c r="H30" s="151">
        <v>2</v>
      </c>
      <c r="I30" s="67"/>
      <c r="J30" s="152">
        <v>25</v>
      </c>
      <c r="K30" s="60">
        <v>9</v>
      </c>
      <c r="L30" s="67"/>
      <c r="M30" s="150">
        <v>8</v>
      </c>
      <c r="N30" s="153">
        <v>1</v>
      </c>
      <c r="O30" s="67"/>
      <c r="P30" s="154">
        <v>30</v>
      </c>
      <c r="Q30" s="155">
        <v>5</v>
      </c>
      <c r="R30" s="62"/>
      <c r="S30" s="150">
        <v>16</v>
      </c>
      <c r="T30" s="151">
        <v>3</v>
      </c>
      <c r="U30" s="62"/>
      <c r="V30" s="154">
        <v>20</v>
      </c>
      <c r="W30" s="143">
        <f t="shared" si="1"/>
        <v>113</v>
      </c>
      <c r="X30" s="68">
        <f>+W29+W30</f>
        <v>242</v>
      </c>
      <c r="Y30" s="68">
        <f>+X30-14</f>
        <v>228</v>
      </c>
    </row>
    <row r="31" spans="2:25" s="3" customFormat="1" ht="12.75">
      <c r="B31" s="91" t="s">
        <v>80</v>
      </c>
      <c r="C31" s="165" t="s">
        <v>66</v>
      </c>
      <c r="D31" s="156">
        <v>83</v>
      </c>
      <c r="E31" s="157">
        <v>9</v>
      </c>
      <c r="F31" s="54" t="s">
        <v>100</v>
      </c>
      <c r="G31" s="158">
        <v>3</v>
      </c>
      <c r="H31" s="159">
        <v>8</v>
      </c>
      <c r="I31" s="70"/>
      <c r="J31" s="160">
        <v>10</v>
      </c>
      <c r="K31" s="52">
        <v>12</v>
      </c>
      <c r="L31" s="70"/>
      <c r="M31" s="158">
        <v>3</v>
      </c>
      <c r="N31" s="161">
        <v>11</v>
      </c>
      <c r="O31" s="70"/>
      <c r="P31" s="162">
        <v>4</v>
      </c>
      <c r="Q31" s="163">
        <v>11</v>
      </c>
      <c r="R31" s="54"/>
      <c r="S31" s="158">
        <v>4</v>
      </c>
      <c r="T31" s="159">
        <v>5</v>
      </c>
      <c r="U31" s="54"/>
      <c r="V31" s="162">
        <v>16</v>
      </c>
      <c r="W31" s="142">
        <f t="shared" si="1"/>
        <v>40</v>
      </c>
      <c r="X31" s="72"/>
      <c r="Y31" s="58"/>
    </row>
    <row r="32" spans="2:25" s="3" customFormat="1" ht="13.5" thickBot="1">
      <c r="B32" s="93" t="s">
        <v>79</v>
      </c>
      <c r="C32" s="166" t="s">
        <v>65</v>
      </c>
      <c r="D32" s="130">
        <v>75</v>
      </c>
      <c r="E32" s="137">
        <v>7</v>
      </c>
      <c r="F32" s="145"/>
      <c r="G32" s="138">
        <v>12</v>
      </c>
      <c r="H32" s="131">
        <v>9</v>
      </c>
      <c r="I32" s="147" t="s">
        <v>98</v>
      </c>
      <c r="J32" s="133">
        <v>8</v>
      </c>
      <c r="K32" s="79">
        <v>6</v>
      </c>
      <c r="L32" s="145"/>
      <c r="M32" s="138">
        <v>14</v>
      </c>
      <c r="N32" s="134">
        <v>12</v>
      </c>
      <c r="O32" s="145"/>
      <c r="P32" s="132">
        <v>3</v>
      </c>
      <c r="Q32" s="141">
        <v>6</v>
      </c>
      <c r="R32" s="147"/>
      <c r="S32" s="138">
        <v>14</v>
      </c>
      <c r="T32" s="131">
        <v>11</v>
      </c>
      <c r="U32" s="147" t="s">
        <v>100</v>
      </c>
      <c r="V32" s="132">
        <v>0</v>
      </c>
      <c r="W32" s="143">
        <f t="shared" si="1"/>
        <v>51</v>
      </c>
      <c r="X32" s="68">
        <f>+W31+W32</f>
        <v>91</v>
      </c>
      <c r="Y32" s="68">
        <v>88</v>
      </c>
    </row>
    <row r="33" spans="2:25" s="3" customFormat="1" ht="12.75">
      <c r="B33" s="114" t="s">
        <v>77</v>
      </c>
      <c r="C33" s="179" t="s">
        <v>67</v>
      </c>
      <c r="D33" s="156">
        <v>74</v>
      </c>
      <c r="E33" s="157">
        <v>3</v>
      </c>
      <c r="F33" s="70"/>
      <c r="G33" s="158">
        <v>20</v>
      </c>
      <c r="H33" s="159">
        <v>10</v>
      </c>
      <c r="I33" s="70"/>
      <c r="J33" s="160">
        <v>6</v>
      </c>
      <c r="K33" s="52">
        <v>7</v>
      </c>
      <c r="L33" s="70"/>
      <c r="M33" s="158">
        <v>12</v>
      </c>
      <c r="N33" s="161">
        <v>5</v>
      </c>
      <c r="O33" s="70"/>
      <c r="P33" s="162">
        <v>16</v>
      </c>
      <c r="Q33" s="163">
        <v>2</v>
      </c>
      <c r="R33" s="54"/>
      <c r="S33" s="158">
        <v>25</v>
      </c>
      <c r="T33" s="159">
        <v>10</v>
      </c>
      <c r="U33" s="54"/>
      <c r="V33" s="162">
        <v>6</v>
      </c>
      <c r="W33" s="142">
        <f t="shared" si="1"/>
        <v>85</v>
      </c>
      <c r="X33" s="58"/>
      <c r="Y33" s="58"/>
    </row>
    <row r="34" spans="2:25" s="3" customFormat="1" ht="13.5" thickBot="1">
      <c r="B34" s="115" t="s">
        <v>78</v>
      </c>
      <c r="C34" s="180" t="s">
        <v>68</v>
      </c>
      <c r="D34" s="130">
        <v>87</v>
      </c>
      <c r="E34" s="137">
        <v>10</v>
      </c>
      <c r="F34" s="145"/>
      <c r="G34" s="138">
        <v>6</v>
      </c>
      <c r="H34" s="131">
        <v>5</v>
      </c>
      <c r="I34" s="145"/>
      <c r="J34" s="133">
        <v>16</v>
      </c>
      <c r="K34" s="79">
        <v>11</v>
      </c>
      <c r="L34" s="145"/>
      <c r="M34" s="138">
        <v>4</v>
      </c>
      <c r="N34" s="134">
        <v>2</v>
      </c>
      <c r="O34" s="145"/>
      <c r="P34" s="132">
        <v>25</v>
      </c>
      <c r="Q34" s="141">
        <v>4</v>
      </c>
      <c r="R34" s="147"/>
      <c r="S34" s="138">
        <v>18</v>
      </c>
      <c r="T34" s="131">
        <v>8</v>
      </c>
      <c r="U34" s="147"/>
      <c r="V34" s="132">
        <v>10</v>
      </c>
      <c r="W34" s="143">
        <f t="shared" si="1"/>
        <v>79</v>
      </c>
      <c r="X34" s="68">
        <f>+W33+W34</f>
        <v>164</v>
      </c>
      <c r="Y34" s="68">
        <f>+X34-10</f>
        <v>154</v>
      </c>
    </row>
    <row r="35" spans="2:25" s="3" customFormat="1" ht="12.75">
      <c r="B35" s="223" t="s">
        <v>96</v>
      </c>
      <c r="C35" s="224" t="s">
        <v>94</v>
      </c>
      <c r="D35" s="52">
        <v>78</v>
      </c>
      <c r="E35" s="92">
        <v>4</v>
      </c>
      <c r="F35" s="54"/>
      <c r="G35" s="55">
        <v>18</v>
      </c>
      <c r="H35" s="71">
        <v>6</v>
      </c>
      <c r="I35" s="54"/>
      <c r="J35" s="57">
        <v>14</v>
      </c>
      <c r="K35" s="92">
        <v>4</v>
      </c>
      <c r="L35" s="54"/>
      <c r="M35" s="55">
        <v>18</v>
      </c>
      <c r="N35" s="56">
        <v>7</v>
      </c>
      <c r="O35" s="54"/>
      <c r="P35" s="57">
        <v>12</v>
      </c>
      <c r="Q35" s="92">
        <v>8</v>
      </c>
      <c r="R35" s="70"/>
      <c r="S35" s="55">
        <v>10</v>
      </c>
      <c r="T35" s="71">
        <v>1</v>
      </c>
      <c r="U35" s="70"/>
      <c r="V35" s="57">
        <v>30</v>
      </c>
      <c r="W35" s="142">
        <f t="shared" si="1"/>
        <v>102</v>
      </c>
      <c r="X35" s="58"/>
      <c r="Y35" s="72"/>
    </row>
    <row r="36" spans="2:25" s="3" customFormat="1" ht="13.5" thickBot="1">
      <c r="B36" s="225"/>
      <c r="C36" s="226" t="s">
        <v>95</v>
      </c>
      <c r="D36" s="60">
        <v>70</v>
      </c>
      <c r="E36" s="155">
        <v>11</v>
      </c>
      <c r="F36" s="67"/>
      <c r="G36" s="150">
        <v>4</v>
      </c>
      <c r="H36" s="151">
        <v>7</v>
      </c>
      <c r="I36" s="67"/>
      <c r="J36" s="152">
        <v>12</v>
      </c>
      <c r="K36" s="60">
        <v>8</v>
      </c>
      <c r="L36" s="67"/>
      <c r="M36" s="150">
        <v>10</v>
      </c>
      <c r="N36" s="153">
        <v>6</v>
      </c>
      <c r="O36" s="62" t="s">
        <v>98</v>
      </c>
      <c r="P36" s="154">
        <v>14</v>
      </c>
      <c r="Q36" s="155">
        <v>7</v>
      </c>
      <c r="R36" s="62"/>
      <c r="S36" s="150">
        <v>12</v>
      </c>
      <c r="T36" s="151">
        <v>9</v>
      </c>
      <c r="U36" s="62"/>
      <c r="V36" s="154">
        <v>8</v>
      </c>
      <c r="W36" s="143">
        <f t="shared" si="1"/>
        <v>60</v>
      </c>
      <c r="X36" s="68">
        <f>+W35+W36</f>
        <v>162</v>
      </c>
      <c r="Y36" s="68">
        <f>+X36-14</f>
        <v>148</v>
      </c>
    </row>
    <row r="37" spans="2:25" s="3" customFormat="1" ht="12.75">
      <c r="B37" s="174" t="s">
        <v>103</v>
      </c>
      <c r="C37" s="175" t="s">
        <v>104</v>
      </c>
      <c r="D37" s="190" t="s">
        <v>99</v>
      </c>
      <c r="E37" s="157"/>
      <c r="F37" s="54"/>
      <c r="G37" s="158">
        <v>0</v>
      </c>
      <c r="H37" s="159" t="s">
        <v>99</v>
      </c>
      <c r="I37" s="70"/>
      <c r="J37" s="160">
        <v>0</v>
      </c>
      <c r="K37" s="52">
        <v>3</v>
      </c>
      <c r="L37" s="70"/>
      <c r="M37" s="158">
        <v>20</v>
      </c>
      <c r="N37" s="161">
        <v>8</v>
      </c>
      <c r="O37" s="70"/>
      <c r="P37" s="162">
        <v>10</v>
      </c>
      <c r="Q37" s="163">
        <v>1</v>
      </c>
      <c r="R37" s="54" t="s">
        <v>98</v>
      </c>
      <c r="S37" s="158">
        <v>30</v>
      </c>
      <c r="T37" s="159">
        <v>4</v>
      </c>
      <c r="U37" s="54" t="s">
        <v>98</v>
      </c>
      <c r="V37" s="162">
        <v>18</v>
      </c>
      <c r="W37" s="142">
        <f aca="true" t="shared" si="2" ref="W37:W42">+G37+J37+M37+P37+S37+V37</f>
        <v>78</v>
      </c>
      <c r="X37" s="89"/>
      <c r="Y37" s="164"/>
    </row>
    <row r="38" spans="2:25" s="3" customFormat="1" ht="13.5" thickBot="1">
      <c r="B38" s="176" t="s">
        <v>15</v>
      </c>
      <c r="C38" s="177" t="s">
        <v>107</v>
      </c>
      <c r="D38" s="191" t="s">
        <v>99</v>
      </c>
      <c r="E38" s="149"/>
      <c r="F38" s="67"/>
      <c r="G38" s="150">
        <v>0</v>
      </c>
      <c r="H38" s="151" t="s">
        <v>99</v>
      </c>
      <c r="I38" s="67"/>
      <c r="J38" s="152">
        <v>0</v>
      </c>
      <c r="K38" s="60">
        <v>5</v>
      </c>
      <c r="L38" s="62" t="s">
        <v>105</v>
      </c>
      <c r="M38" s="150">
        <v>11</v>
      </c>
      <c r="N38" s="153">
        <v>10</v>
      </c>
      <c r="O38" s="67"/>
      <c r="P38" s="154">
        <v>6</v>
      </c>
      <c r="Q38" s="155">
        <v>9</v>
      </c>
      <c r="R38" s="62"/>
      <c r="S38" s="150">
        <v>8</v>
      </c>
      <c r="T38" s="151">
        <v>12</v>
      </c>
      <c r="U38" s="62"/>
      <c r="V38" s="154">
        <v>3</v>
      </c>
      <c r="W38" s="143">
        <f t="shared" si="2"/>
        <v>28</v>
      </c>
      <c r="X38" s="68">
        <f>+W37+W38</f>
        <v>106</v>
      </c>
      <c r="Y38" s="68">
        <f>+X38</f>
        <v>106</v>
      </c>
    </row>
    <row r="39" spans="2:25" s="3" customFormat="1" ht="12.75">
      <c r="B39" s="109" t="s">
        <v>40</v>
      </c>
      <c r="C39" s="16" t="s">
        <v>102</v>
      </c>
      <c r="D39" s="52">
        <v>71</v>
      </c>
      <c r="E39" s="53">
        <v>8</v>
      </c>
      <c r="F39" s="54"/>
      <c r="G39" s="55">
        <v>10</v>
      </c>
      <c r="H39" s="71" t="s">
        <v>99</v>
      </c>
      <c r="I39" s="54"/>
      <c r="J39" s="57">
        <v>0</v>
      </c>
      <c r="K39" s="92" t="s">
        <v>99</v>
      </c>
      <c r="L39" s="54"/>
      <c r="M39" s="55">
        <v>0</v>
      </c>
      <c r="N39" s="71" t="s">
        <v>99</v>
      </c>
      <c r="O39" s="54"/>
      <c r="P39" s="57">
        <v>0</v>
      </c>
      <c r="Q39" s="92" t="s">
        <v>99</v>
      </c>
      <c r="R39" s="54"/>
      <c r="S39" s="55">
        <v>0</v>
      </c>
      <c r="T39" s="56"/>
      <c r="U39" s="54"/>
      <c r="V39" s="57"/>
      <c r="W39" s="142">
        <f t="shared" si="2"/>
        <v>10</v>
      </c>
      <c r="X39" s="72"/>
      <c r="Y39" s="58"/>
    </row>
    <row r="40" spans="2:25" s="3" customFormat="1" ht="13.5" thickBot="1">
      <c r="B40" s="110" t="s">
        <v>41</v>
      </c>
      <c r="C40" s="17" t="s">
        <v>52</v>
      </c>
      <c r="D40" s="60">
        <v>71</v>
      </c>
      <c r="E40" s="61">
        <v>14</v>
      </c>
      <c r="F40" s="62"/>
      <c r="G40" s="63">
        <v>1</v>
      </c>
      <c r="H40" s="66" t="s">
        <v>99</v>
      </c>
      <c r="I40" s="62"/>
      <c r="J40" s="65">
        <v>0</v>
      </c>
      <c r="K40" s="74" t="s">
        <v>99</v>
      </c>
      <c r="L40" s="62"/>
      <c r="M40" s="63">
        <v>0</v>
      </c>
      <c r="N40" s="66" t="s">
        <v>99</v>
      </c>
      <c r="O40" s="67"/>
      <c r="P40" s="65">
        <v>0</v>
      </c>
      <c r="Q40" s="74" t="s">
        <v>99</v>
      </c>
      <c r="R40" s="67"/>
      <c r="S40" s="63">
        <v>0</v>
      </c>
      <c r="T40" s="64"/>
      <c r="U40" s="62"/>
      <c r="V40" s="65"/>
      <c r="W40" s="143">
        <f t="shared" si="2"/>
        <v>1</v>
      </c>
      <c r="X40" s="68">
        <f>+W39+W40</f>
        <v>11</v>
      </c>
      <c r="Y40" s="68">
        <f>+X40</f>
        <v>11</v>
      </c>
    </row>
    <row r="41" spans="2:25" s="3" customFormat="1" ht="12.75">
      <c r="B41" s="192" t="s">
        <v>61</v>
      </c>
      <c r="C41" s="193" t="s">
        <v>64</v>
      </c>
      <c r="D41" s="196">
        <v>65</v>
      </c>
      <c r="E41" s="197">
        <v>5</v>
      </c>
      <c r="F41" s="198" t="s">
        <v>98</v>
      </c>
      <c r="G41" s="199">
        <v>16</v>
      </c>
      <c r="H41" s="197"/>
      <c r="I41" s="200"/>
      <c r="J41" s="201"/>
      <c r="K41" s="202"/>
      <c r="L41" s="200"/>
      <c r="M41" s="203"/>
      <c r="N41" s="204"/>
      <c r="O41" s="200"/>
      <c r="P41" s="205"/>
      <c r="Q41" s="197"/>
      <c r="R41" s="198"/>
      <c r="S41" s="199"/>
      <c r="T41" s="202"/>
      <c r="U41" s="198"/>
      <c r="V41" s="205"/>
      <c r="W41" s="206">
        <f t="shared" si="2"/>
        <v>16</v>
      </c>
      <c r="X41" s="207"/>
      <c r="Y41" s="208"/>
    </row>
    <row r="42" spans="2:25" s="3" customFormat="1" ht="13.5" thickBot="1">
      <c r="B42" s="194" t="s">
        <v>62</v>
      </c>
      <c r="C42" s="195" t="s">
        <v>63</v>
      </c>
      <c r="D42" s="209">
        <v>60</v>
      </c>
      <c r="E42" s="210">
        <v>12</v>
      </c>
      <c r="F42" s="211"/>
      <c r="G42" s="212">
        <v>3</v>
      </c>
      <c r="H42" s="210"/>
      <c r="I42" s="211"/>
      <c r="J42" s="213"/>
      <c r="K42" s="214"/>
      <c r="L42" s="211"/>
      <c r="M42" s="215"/>
      <c r="N42" s="216"/>
      <c r="O42" s="211"/>
      <c r="P42" s="218"/>
      <c r="Q42" s="210"/>
      <c r="R42" s="217"/>
      <c r="S42" s="212"/>
      <c r="T42" s="214"/>
      <c r="U42" s="217"/>
      <c r="V42" s="218"/>
      <c r="W42" s="219">
        <f t="shared" si="2"/>
        <v>3</v>
      </c>
      <c r="X42" s="220">
        <f>+W41+W42</f>
        <v>19</v>
      </c>
      <c r="Y42" s="220">
        <f>+X42</f>
        <v>19</v>
      </c>
    </row>
    <row r="43" spans="2:25" s="3" customFormat="1" ht="12.75">
      <c r="B43" s="22"/>
      <c r="C43" s="22"/>
      <c r="D43" s="116" t="s">
        <v>35</v>
      </c>
      <c r="E43" s="21"/>
      <c r="F43" s="21"/>
      <c r="G43" s="21"/>
      <c r="H43" s="116" t="s">
        <v>44</v>
      </c>
      <c r="I43" s="24"/>
      <c r="J43" s="21"/>
      <c r="K43" s="24"/>
      <c r="L43" s="116" t="s">
        <v>45</v>
      </c>
      <c r="M43" s="24"/>
      <c r="N43" s="117"/>
      <c r="O43" s="117"/>
      <c r="P43" s="117"/>
      <c r="Q43" s="117"/>
      <c r="R43" s="117"/>
      <c r="S43" s="117"/>
      <c r="T43" s="95"/>
      <c r="U43" s="95"/>
      <c r="V43" s="95"/>
      <c r="W43" s="95"/>
      <c r="X43" s="95"/>
      <c r="Y43" s="95"/>
    </row>
    <row r="44" spans="2:25" s="3" customFormat="1" ht="12.75">
      <c r="B44" s="22"/>
      <c r="C44" s="252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96"/>
      <c r="V44" s="96"/>
      <c r="W44" s="96"/>
      <c r="X44" s="124"/>
      <c r="Y44" s="124"/>
    </row>
    <row r="45" spans="3:25" s="3" customFormat="1" ht="12.75">
      <c r="C45" s="253" t="s">
        <v>110</v>
      </c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1"/>
      <c r="V45" s="21"/>
      <c r="W45" s="21"/>
      <c r="X45" s="23"/>
      <c r="Y45" s="21"/>
    </row>
    <row r="46" spans="3:25" s="3" customFormat="1" ht="12.75">
      <c r="C46" s="21"/>
      <c r="D46" s="178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3"/>
      <c r="Y46" s="21"/>
    </row>
    <row r="47" spans="4:24" s="3" customFormat="1" ht="12.75">
      <c r="D47" s="182"/>
      <c r="X47" s="36"/>
    </row>
    <row r="48" spans="3:17" s="3" customFormat="1" ht="12.75">
      <c r="C48" s="24"/>
      <c r="D48" s="21"/>
      <c r="E48" s="21"/>
      <c r="F48" s="21"/>
      <c r="G48" s="24"/>
      <c r="H48" s="24"/>
      <c r="Q48" s="36"/>
    </row>
    <row r="49" spans="3:17" s="3" customFormat="1" ht="12.75">
      <c r="C49" s="24"/>
      <c r="D49" s="221"/>
      <c r="E49" s="21"/>
      <c r="F49" s="21"/>
      <c r="G49" s="24"/>
      <c r="H49" s="24"/>
      <c r="Q49" s="36"/>
    </row>
    <row r="50" spans="3:17" s="3" customFormat="1" ht="12.75">
      <c r="C50" s="24"/>
      <c r="D50" s="21"/>
      <c r="E50" s="21"/>
      <c r="F50" s="221"/>
      <c r="G50" s="24"/>
      <c r="H50" s="24"/>
      <c r="Q50" s="36"/>
    </row>
    <row r="51" spans="3:17" s="3" customFormat="1" ht="12.75">
      <c r="C51" s="24"/>
      <c r="D51" s="24"/>
      <c r="E51" s="24"/>
      <c r="F51" s="24"/>
      <c r="G51" s="24"/>
      <c r="H51" s="24"/>
      <c r="Q51" s="36"/>
    </row>
    <row r="52" s="3" customFormat="1" ht="12.75">
      <c r="Q52" s="36"/>
    </row>
    <row r="53" s="3" customFormat="1" ht="12.75">
      <c r="Q53" s="36"/>
    </row>
    <row r="54" s="3" customFormat="1" ht="12.75">
      <c r="Q54" s="36"/>
    </row>
    <row r="55" s="3" customFormat="1" ht="12.75">
      <c r="Q55" s="36"/>
    </row>
    <row r="56" s="3" customFormat="1" ht="12.75">
      <c r="Q56" s="36"/>
    </row>
    <row r="57" s="3" customFormat="1" ht="12.75">
      <c r="Q57" s="36"/>
    </row>
    <row r="58" s="3" customFormat="1" ht="12.75">
      <c r="Q58" s="36"/>
    </row>
    <row r="59" s="3" customFormat="1" ht="12.75">
      <c r="Q59" s="36"/>
    </row>
    <row r="60" s="3" customFormat="1" ht="12.75">
      <c r="Q60" s="36"/>
    </row>
    <row r="61" s="3" customFormat="1" ht="12.75">
      <c r="Q61" s="36"/>
    </row>
    <row r="62" s="3" customFormat="1" ht="12.75">
      <c r="Q62" s="36"/>
    </row>
    <row r="63" s="3" customFormat="1" ht="12.75">
      <c r="Q63" s="36"/>
    </row>
    <row r="64" s="3" customFormat="1" ht="12.75">
      <c r="Q64" s="36"/>
    </row>
    <row r="65" s="3" customFormat="1" ht="12.75">
      <c r="Q65" s="36"/>
    </row>
    <row r="66" s="3" customFormat="1" ht="12.75">
      <c r="Q66" s="36"/>
    </row>
    <row r="67" s="3" customFormat="1" ht="12.75">
      <c r="Q67" s="36"/>
    </row>
    <row r="68" s="3" customFormat="1" ht="12.75">
      <c r="Q68" s="36"/>
    </row>
    <row r="69" s="3" customFormat="1" ht="12.75">
      <c r="Q69" s="36"/>
    </row>
    <row r="70" s="3" customFormat="1" ht="12.75">
      <c r="Q70" s="36"/>
    </row>
    <row r="71" s="3" customFormat="1" ht="12.75">
      <c r="Q71" s="36"/>
    </row>
    <row r="72" s="3" customFormat="1" ht="12.75">
      <c r="Q72" s="36"/>
    </row>
    <row r="73" s="3" customFormat="1" ht="12.75">
      <c r="X73" s="36"/>
    </row>
    <row r="74" s="3" customFormat="1" ht="12.75">
      <c r="X74" s="36"/>
    </row>
    <row r="75" s="3" customFormat="1" ht="12.75">
      <c r="X75" s="36"/>
    </row>
    <row r="76" s="3" customFormat="1" ht="12.75">
      <c r="X76" s="36"/>
    </row>
    <row r="77" s="3" customFormat="1" ht="12.75">
      <c r="X77" s="36"/>
    </row>
    <row r="78" s="3" customFormat="1" ht="12.75">
      <c r="X78" s="36"/>
    </row>
    <row r="79" s="3" customFormat="1" ht="12.75">
      <c r="X79" s="36"/>
    </row>
    <row r="80" s="3" customFormat="1" ht="12.75">
      <c r="X80" s="36"/>
    </row>
    <row r="81" s="3" customFormat="1" ht="12.75">
      <c r="X81" s="36"/>
    </row>
    <row r="82" s="3" customFormat="1" ht="12.75">
      <c r="X82" s="36"/>
    </row>
    <row r="83" s="3" customFormat="1" ht="12.75">
      <c r="X83" s="36"/>
    </row>
    <row r="84" s="3" customFormat="1" ht="12.75">
      <c r="X84" s="36"/>
    </row>
    <row r="85" s="3" customFormat="1" ht="12.75">
      <c r="X85" s="36"/>
    </row>
    <row r="86" s="3" customFormat="1" ht="12.75">
      <c r="X86" s="36"/>
    </row>
    <row r="87" s="3" customFormat="1" ht="12.75">
      <c r="X87" s="36"/>
    </row>
    <row r="88" s="3" customFormat="1" ht="12.75">
      <c r="X88" s="36"/>
    </row>
    <row r="89" s="3" customFormat="1" ht="12.75">
      <c r="X89" s="36"/>
    </row>
    <row r="90" s="3" customFormat="1" ht="12.75">
      <c r="X90" s="36"/>
    </row>
    <row r="91" s="3" customFormat="1" ht="12.75">
      <c r="X91" s="36"/>
    </row>
    <row r="92" s="3" customFormat="1" ht="12.75">
      <c r="X92" s="36"/>
    </row>
    <row r="93" s="3" customFormat="1" ht="12.75">
      <c r="X93" s="36"/>
    </row>
    <row r="94" s="3" customFormat="1" ht="12.75">
      <c r="X94" s="36"/>
    </row>
    <row r="95" s="3" customFormat="1" ht="12.75">
      <c r="X95" s="36"/>
    </row>
    <row r="96" s="3" customFormat="1" ht="12.75">
      <c r="X96" s="36"/>
    </row>
    <row r="97" s="3" customFormat="1" ht="12.75">
      <c r="X97" s="36"/>
    </row>
    <row r="98" s="3" customFormat="1" ht="12.75">
      <c r="X98" s="36"/>
    </row>
    <row r="99" s="3" customFormat="1" ht="12.75">
      <c r="X99" s="36"/>
    </row>
    <row r="100" s="3" customFormat="1" ht="12.75">
      <c r="X100" s="36"/>
    </row>
    <row r="101" s="3" customFormat="1" ht="12.75">
      <c r="X101" s="36"/>
    </row>
    <row r="102" s="3" customFormat="1" ht="12.75">
      <c r="X102" s="36"/>
    </row>
    <row r="103" s="3" customFormat="1" ht="12.75">
      <c r="X103" s="36"/>
    </row>
    <row r="104" s="3" customFormat="1" ht="12.75">
      <c r="X104" s="36"/>
    </row>
    <row r="105" s="3" customFormat="1" ht="12.75">
      <c r="X105" s="36"/>
    </row>
    <row r="106" s="3" customFormat="1" ht="12.75">
      <c r="X106" s="36"/>
    </row>
    <row r="107" s="3" customFormat="1" ht="12.75">
      <c r="X107" s="36"/>
    </row>
    <row r="108" s="3" customFormat="1" ht="12.75">
      <c r="X108" s="36"/>
    </row>
    <row r="109" s="3" customFormat="1" ht="12.75">
      <c r="X109" s="36"/>
    </row>
    <row r="110" s="3" customFormat="1" ht="12.75">
      <c r="X110" s="36"/>
    </row>
    <row r="111" s="3" customFormat="1" ht="12.75">
      <c r="X111" s="36"/>
    </row>
    <row r="112" s="3" customFormat="1" ht="12.75">
      <c r="X112" s="36"/>
    </row>
    <row r="113" s="3" customFormat="1" ht="12.75">
      <c r="X113" s="36"/>
    </row>
    <row r="114" s="3" customFormat="1" ht="12.75">
      <c r="X114" s="36"/>
    </row>
    <row r="115" s="3" customFormat="1" ht="12.75">
      <c r="X115" s="36"/>
    </row>
    <row r="116" s="3" customFormat="1" ht="12.75">
      <c r="X116" s="36"/>
    </row>
    <row r="117" s="3" customFormat="1" ht="12.75">
      <c r="X117" s="36"/>
    </row>
    <row r="118" s="3" customFormat="1" ht="12.75">
      <c r="X118" s="36"/>
    </row>
    <row r="119" s="3" customFormat="1" ht="12.75">
      <c r="X119" s="36"/>
    </row>
    <row r="120" s="3" customFormat="1" ht="12.75">
      <c r="X120" s="36"/>
    </row>
    <row r="121" s="3" customFormat="1" ht="12.75">
      <c r="X121" s="36"/>
    </row>
    <row r="122" s="3" customFormat="1" ht="12.75">
      <c r="X122" s="36"/>
    </row>
    <row r="123" s="3" customFormat="1" ht="12.75">
      <c r="X123" s="36"/>
    </row>
    <row r="124" s="3" customFormat="1" ht="12.75">
      <c r="X124" s="36"/>
    </row>
    <row r="125" s="3" customFormat="1" ht="12.75">
      <c r="X125" s="36"/>
    </row>
    <row r="126" s="3" customFormat="1" ht="12.75">
      <c r="X126" s="36"/>
    </row>
    <row r="127" s="3" customFormat="1" ht="12.75">
      <c r="X127" s="36"/>
    </row>
    <row r="128" s="3" customFormat="1" ht="12.75">
      <c r="X128" s="36"/>
    </row>
    <row r="129" s="3" customFormat="1" ht="12.75">
      <c r="X129" s="36"/>
    </row>
    <row r="130" s="3" customFormat="1" ht="12.75">
      <c r="X130" s="36"/>
    </row>
    <row r="131" s="3" customFormat="1" ht="12.75">
      <c r="X131" s="36"/>
    </row>
    <row r="132" s="3" customFormat="1" ht="12.75">
      <c r="X132" s="36"/>
    </row>
    <row r="133" s="3" customFormat="1" ht="12.75">
      <c r="X133" s="36"/>
    </row>
    <row r="134" s="3" customFormat="1" ht="12.75">
      <c r="X134" s="36"/>
    </row>
    <row r="135" s="3" customFormat="1" ht="12.75">
      <c r="X135" s="36"/>
    </row>
    <row r="136" s="3" customFormat="1" ht="12.75">
      <c r="X136" s="36"/>
    </row>
    <row r="137" s="3" customFormat="1" ht="12.75">
      <c r="X137" s="36"/>
    </row>
    <row r="138" s="3" customFormat="1" ht="12.75">
      <c r="X138" s="36"/>
    </row>
    <row r="139" s="3" customFormat="1" ht="12.75">
      <c r="X139" s="36"/>
    </row>
    <row r="140" s="3" customFormat="1" ht="12.75">
      <c r="X140" s="36"/>
    </row>
    <row r="141" s="3" customFormat="1" ht="12.75">
      <c r="X141" s="36"/>
    </row>
    <row r="142" s="3" customFormat="1" ht="12.75">
      <c r="X142" s="36"/>
    </row>
    <row r="143" s="3" customFormat="1" ht="12.75">
      <c r="X143" s="36"/>
    </row>
    <row r="144" s="3" customFormat="1" ht="12.75">
      <c r="X144" s="36"/>
    </row>
    <row r="145" s="3" customFormat="1" ht="12.75">
      <c r="X145" s="36"/>
    </row>
    <row r="146" s="3" customFormat="1" ht="12.75">
      <c r="X146" s="36"/>
    </row>
    <row r="147" s="3" customFormat="1" ht="12.75">
      <c r="X147" s="36"/>
    </row>
    <row r="148" s="3" customFormat="1" ht="12.75">
      <c r="X148" s="36"/>
    </row>
    <row r="149" s="3" customFormat="1" ht="12.75">
      <c r="X149" s="36"/>
    </row>
    <row r="150" s="3" customFormat="1" ht="12.75">
      <c r="X150" s="36"/>
    </row>
    <row r="151" s="3" customFormat="1" ht="12.75">
      <c r="X151" s="36"/>
    </row>
    <row r="152" s="3" customFormat="1" ht="12.75">
      <c r="X152" s="36"/>
    </row>
    <row r="153" s="3" customFormat="1" ht="12.75">
      <c r="X153" s="36"/>
    </row>
    <row r="154" s="3" customFormat="1" ht="12.75">
      <c r="X154" s="36"/>
    </row>
    <row r="155" s="3" customFormat="1" ht="12.75">
      <c r="X155" s="36"/>
    </row>
    <row r="156" s="3" customFormat="1" ht="12.75">
      <c r="X156" s="36"/>
    </row>
    <row r="157" s="3" customFormat="1" ht="12.75">
      <c r="X157" s="36"/>
    </row>
    <row r="158" s="3" customFormat="1" ht="12.75">
      <c r="X158" s="36"/>
    </row>
    <row r="159" s="3" customFormat="1" ht="12.75">
      <c r="X159" s="36"/>
    </row>
    <row r="160" s="3" customFormat="1" ht="12.75">
      <c r="X160" s="36"/>
    </row>
    <row r="161" s="3" customFormat="1" ht="12.75">
      <c r="X161" s="36"/>
    </row>
    <row r="162" s="3" customFormat="1" ht="12.75">
      <c r="X162" s="36"/>
    </row>
    <row r="163" s="3" customFormat="1" ht="12.75">
      <c r="X163" s="36"/>
    </row>
    <row r="164" s="3" customFormat="1" ht="12.75">
      <c r="X164" s="36"/>
    </row>
    <row r="165" s="3" customFormat="1" ht="12.75">
      <c r="X165" s="36"/>
    </row>
    <row r="166" s="3" customFormat="1" ht="12.75">
      <c r="X166" s="36"/>
    </row>
    <row r="167" s="3" customFormat="1" ht="12.75">
      <c r="X167" s="36"/>
    </row>
    <row r="168" s="3" customFormat="1" ht="12.75">
      <c r="X168" s="36"/>
    </row>
    <row r="169" s="3" customFormat="1" ht="12.75">
      <c r="X169" s="36"/>
    </row>
    <row r="170" s="3" customFormat="1" ht="12.75">
      <c r="X170" s="36"/>
    </row>
    <row r="171" s="3" customFormat="1" ht="12.75">
      <c r="X171" s="36"/>
    </row>
    <row r="172" s="3" customFormat="1" ht="12.75">
      <c r="X172" s="36"/>
    </row>
    <row r="173" spans="2:26" s="3" customFormat="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2"/>
      <c r="Y173" s="1"/>
      <c r="Z173" s="1"/>
    </row>
  </sheetData>
  <printOptions/>
  <pageMargins left="0.49" right="0.13" top="1" bottom="1" header="0.492125985" footer="0.492125985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1"/>
  <sheetViews>
    <sheetView workbookViewId="0" topLeftCell="A1">
      <selection activeCell="H9" sqref="H9"/>
    </sheetView>
  </sheetViews>
  <sheetFormatPr defaultColWidth="9.140625" defaultRowHeight="12.75"/>
  <cols>
    <col min="2" max="2" width="24.421875" style="0" customWidth="1"/>
    <col min="4" max="4" width="9.140625" style="235" customWidth="1"/>
    <col min="5" max="5" width="9.140625" style="172" customWidth="1"/>
  </cols>
  <sheetData>
    <row r="3" spans="2:8" ht="12.75">
      <c r="B3" s="232" t="s">
        <v>34</v>
      </c>
      <c r="C3" s="236">
        <v>1</v>
      </c>
      <c r="D3" s="236">
        <v>3.97</v>
      </c>
      <c r="E3" s="236">
        <v>4.97</v>
      </c>
      <c r="F3" s="244">
        <v>6</v>
      </c>
      <c r="G3" s="244">
        <v>6</v>
      </c>
      <c r="H3" s="244">
        <v>6</v>
      </c>
    </row>
    <row r="4" spans="2:8" ht="12.75">
      <c r="B4" s="229" t="s">
        <v>108</v>
      </c>
      <c r="C4" s="236">
        <v>2</v>
      </c>
      <c r="D4" s="236">
        <v>1</v>
      </c>
      <c r="E4" s="236">
        <v>1</v>
      </c>
      <c r="F4" s="244">
        <v>1</v>
      </c>
      <c r="G4" s="244">
        <v>1</v>
      </c>
      <c r="H4" s="244">
        <v>1</v>
      </c>
    </row>
    <row r="5" spans="2:8" ht="12.75">
      <c r="B5" s="234" t="s">
        <v>84</v>
      </c>
      <c r="C5" s="236">
        <v>3</v>
      </c>
      <c r="D5" s="236">
        <v>2</v>
      </c>
      <c r="E5" s="236">
        <v>3</v>
      </c>
      <c r="F5" s="244">
        <v>4</v>
      </c>
      <c r="G5" s="244">
        <v>4</v>
      </c>
      <c r="H5" s="244">
        <v>4</v>
      </c>
    </row>
    <row r="6" spans="2:8" ht="12.75">
      <c r="B6" s="228" t="s">
        <v>81</v>
      </c>
      <c r="C6" s="236">
        <v>4</v>
      </c>
      <c r="D6" s="236">
        <v>6</v>
      </c>
      <c r="E6" s="236">
        <v>4</v>
      </c>
      <c r="F6" s="244">
        <v>3</v>
      </c>
      <c r="G6" s="244">
        <v>3</v>
      </c>
      <c r="H6" s="244">
        <v>2</v>
      </c>
    </row>
    <row r="7" spans="2:8" ht="14.25" customHeight="1">
      <c r="B7" s="231" t="s">
        <v>83</v>
      </c>
      <c r="C7" s="236">
        <v>5</v>
      </c>
      <c r="D7" s="236">
        <v>4.03</v>
      </c>
      <c r="E7" s="236">
        <v>5.03</v>
      </c>
      <c r="F7" s="244">
        <v>5</v>
      </c>
      <c r="G7" s="244">
        <v>5</v>
      </c>
      <c r="H7" s="244">
        <v>5</v>
      </c>
    </row>
    <row r="8" spans="2:8" ht="12.75">
      <c r="B8" s="230" t="s">
        <v>82</v>
      </c>
      <c r="C8" s="236">
        <v>6</v>
      </c>
      <c r="D8" s="236">
        <v>3</v>
      </c>
      <c r="E8" s="236">
        <v>2</v>
      </c>
      <c r="F8" s="244">
        <v>2</v>
      </c>
      <c r="G8" s="244">
        <v>2</v>
      </c>
      <c r="H8" s="244">
        <v>3</v>
      </c>
    </row>
    <row r="9" spans="2:8" ht="12.75">
      <c r="B9" s="233" t="s">
        <v>109</v>
      </c>
      <c r="C9" s="236">
        <v>7</v>
      </c>
      <c r="D9" s="236">
        <v>7</v>
      </c>
      <c r="E9" s="236">
        <v>7</v>
      </c>
      <c r="F9" s="244">
        <v>7</v>
      </c>
      <c r="G9" s="244">
        <v>7</v>
      </c>
      <c r="H9" s="244">
        <v>7</v>
      </c>
    </row>
    <row r="12" spans="3:5" ht="12.75">
      <c r="C12" s="171"/>
      <c r="D12" s="173"/>
      <c r="E12" s="237"/>
    </row>
    <row r="13" spans="3:5" ht="12.75">
      <c r="C13" s="171"/>
      <c r="D13" s="173"/>
      <c r="E13" s="237"/>
    </row>
    <row r="14" spans="3:5" ht="12.75">
      <c r="C14" s="171"/>
      <c r="D14" s="173"/>
      <c r="E14" s="237"/>
    </row>
    <row r="15" spans="3:5" ht="12.75">
      <c r="C15" s="171"/>
      <c r="D15" s="173"/>
      <c r="E15" s="237"/>
    </row>
    <row r="16" spans="3:5" ht="12.75">
      <c r="C16" s="171"/>
      <c r="D16" s="173"/>
      <c r="E16" s="237"/>
    </row>
    <row r="17" spans="3:5" ht="12.75">
      <c r="C17" s="171"/>
      <c r="D17" s="173"/>
      <c r="E17" s="237"/>
    </row>
    <row r="18" spans="3:5" ht="12.75">
      <c r="C18" s="171"/>
      <c r="D18" s="173"/>
      <c r="E18" s="237"/>
    </row>
    <row r="21" spans="3:5" ht="12.75">
      <c r="C21" s="171"/>
      <c r="D21" s="173"/>
      <c r="E21" s="237"/>
    </row>
  </sheetData>
  <printOptions/>
  <pageMargins left="0.75" right="0.75" top="1" bottom="1" header="0.492125985" footer="0.49212598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4"/>
  <sheetViews>
    <sheetView workbookViewId="0" topLeftCell="A1">
      <selection activeCell="H32" sqref="H32"/>
    </sheetView>
  </sheetViews>
  <sheetFormatPr defaultColWidth="9.140625" defaultRowHeight="12.75"/>
  <cols>
    <col min="1" max="1" width="6.140625" style="0" customWidth="1"/>
    <col min="2" max="2" width="21.7109375" style="0" customWidth="1"/>
  </cols>
  <sheetData>
    <row r="2" spans="2:8" ht="12.75">
      <c r="B2" s="241" t="s">
        <v>60</v>
      </c>
      <c r="C2" s="236">
        <v>1</v>
      </c>
      <c r="D2" s="236">
        <v>1</v>
      </c>
      <c r="E2" s="236">
        <v>1</v>
      </c>
      <c r="F2" s="236">
        <v>1</v>
      </c>
      <c r="G2" s="236">
        <v>1</v>
      </c>
      <c r="H2" s="236">
        <v>1</v>
      </c>
    </row>
    <row r="3" spans="2:8" ht="12.75">
      <c r="B3" s="239" t="s">
        <v>27</v>
      </c>
      <c r="C3" s="236">
        <v>2</v>
      </c>
      <c r="D3" s="236">
        <v>2</v>
      </c>
      <c r="E3" s="236">
        <v>2</v>
      </c>
      <c r="F3" s="236">
        <v>2</v>
      </c>
      <c r="G3" s="236">
        <v>2</v>
      </c>
      <c r="H3" s="236">
        <v>2</v>
      </c>
    </row>
    <row r="4" spans="2:8" ht="12.75">
      <c r="B4" s="234" t="s">
        <v>87</v>
      </c>
      <c r="C4" s="236">
        <v>3</v>
      </c>
      <c r="D4" s="236">
        <v>3</v>
      </c>
      <c r="E4" s="236">
        <v>4</v>
      </c>
      <c r="F4" s="236">
        <v>3</v>
      </c>
      <c r="G4" s="236">
        <v>3</v>
      </c>
      <c r="H4" s="236">
        <v>3</v>
      </c>
    </row>
    <row r="5" spans="2:8" ht="12.75">
      <c r="B5" s="242" t="s">
        <v>96</v>
      </c>
      <c r="C5" s="236">
        <v>4</v>
      </c>
      <c r="D5" s="236">
        <v>3</v>
      </c>
      <c r="E5" s="236">
        <v>3</v>
      </c>
      <c r="F5" s="236">
        <v>4</v>
      </c>
      <c r="G5" s="236">
        <v>4</v>
      </c>
      <c r="H5" s="236">
        <v>4</v>
      </c>
    </row>
    <row r="6" spans="2:8" ht="12.75">
      <c r="B6" s="229" t="s">
        <v>86</v>
      </c>
      <c r="C6" s="236">
        <v>5</v>
      </c>
      <c r="D6" s="236">
        <v>5</v>
      </c>
      <c r="E6" s="236">
        <v>5</v>
      </c>
      <c r="F6" s="236">
        <v>5</v>
      </c>
      <c r="G6" s="236">
        <v>6</v>
      </c>
      <c r="H6" s="236">
        <v>6</v>
      </c>
    </row>
    <row r="7" spans="2:8" ht="12.75">
      <c r="B7" s="240" t="s">
        <v>85</v>
      </c>
      <c r="C7" s="236">
        <v>6</v>
      </c>
      <c r="D7" s="236">
        <v>6</v>
      </c>
      <c r="E7" s="236">
        <v>7</v>
      </c>
      <c r="F7" s="236">
        <v>7</v>
      </c>
      <c r="G7" s="236">
        <v>7</v>
      </c>
      <c r="H7" s="236">
        <v>7</v>
      </c>
    </row>
    <row r="8" spans="2:8" ht="12.75">
      <c r="B8" s="243" t="s">
        <v>106</v>
      </c>
      <c r="C8" s="236">
        <v>9</v>
      </c>
      <c r="D8" s="236">
        <v>7</v>
      </c>
      <c r="E8" s="236">
        <v>6</v>
      </c>
      <c r="F8" s="236">
        <v>6</v>
      </c>
      <c r="G8" s="236">
        <v>5</v>
      </c>
      <c r="H8" s="236">
        <v>5</v>
      </c>
    </row>
    <row r="9" spans="6:11" ht="12.75">
      <c r="F9" s="35"/>
      <c r="G9" s="21"/>
      <c r="H9" s="173"/>
      <c r="I9" s="35"/>
      <c r="J9" s="35"/>
      <c r="K9" s="173"/>
    </row>
    <row r="10" spans="6:11" ht="12.75">
      <c r="F10" s="238"/>
      <c r="G10" s="21"/>
      <c r="H10" s="173"/>
      <c r="I10" s="35"/>
      <c r="J10" s="35"/>
      <c r="K10" s="173"/>
    </row>
    <row r="11" spans="6:11" ht="12.75">
      <c r="F11" s="238"/>
      <c r="G11" s="21"/>
      <c r="H11" s="173"/>
      <c r="I11" s="35"/>
      <c r="J11" s="35"/>
      <c r="K11" s="173"/>
    </row>
    <row r="12" spans="6:11" ht="12.75">
      <c r="F12" s="238"/>
      <c r="G12" s="21"/>
      <c r="H12" s="173"/>
      <c r="I12" s="35"/>
      <c r="J12" s="35"/>
      <c r="K12" s="173"/>
    </row>
    <row r="13" spans="6:11" ht="12.75">
      <c r="F13" s="238"/>
      <c r="G13" s="21"/>
      <c r="H13" s="173"/>
      <c r="I13" s="35"/>
      <c r="J13" s="35"/>
      <c r="K13" s="173"/>
    </row>
    <row r="14" spans="6:11" ht="12.75">
      <c r="F14" s="238"/>
      <c r="G14" s="21"/>
      <c r="H14" s="173"/>
      <c r="I14" s="35"/>
      <c r="J14" s="35"/>
      <c r="K14" s="173"/>
    </row>
  </sheetData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RES: Sexto Campeonato PangarÃDTD HTML 4.0 Transitional//EN"&gt; RES: Sexto Campeonato PangarÃ© - Vamos organizar tudo agora</dc:title>
  <dc:subject/>
  <dc:creator/>
  <cp:keywords/>
  <dc:description/>
  <cp:lastModifiedBy>Tristão</cp:lastModifiedBy>
  <cp:lastPrinted>2002-05-03T20:50:36Z</cp:lastPrinted>
  <dcterms:created xsi:type="dcterms:W3CDTF">1999-08-16T23:34:12Z</dcterms:created>
  <dcterms:modified xsi:type="dcterms:W3CDTF">2002-10-10T17:46:40Z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